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395" windowHeight="8700" firstSheet="8" activeTab="9"/>
  </bookViews>
  <sheets>
    <sheet name="Movimiento" sheetId="1" r:id="rId1"/>
    <sheet name="Delitos" sheetId="2" r:id="rId2"/>
    <sheet name="Faltas" sheetId="3" r:id="rId3"/>
    <sheet name="Asuntos civiles" sheetId="4" r:id="rId4"/>
    <sheet name="Auxilio Judicial" sheetId="5" r:id="rId5"/>
    <sheet name="Señalamientos" sheetId="6" r:id="rId6"/>
    <sheet name="Procedimientos elevados" sheetId="7" r:id="rId7"/>
    <sheet name="sumarios elevados" sheetId="8" r:id="rId8"/>
    <sheet name="Proc Jurado elevados" sheetId="9" r:id="rId9"/>
    <sheet name="OrdenesSegunInstancia" sheetId="10" r:id="rId10"/>
    <sheet name="OrdenesSegunInstancia %" sheetId="11" r:id="rId11"/>
    <sheet name="Medidas" sheetId="12" r:id="rId12"/>
    <sheet name="Ordenes" sheetId="13" r:id="rId13"/>
    <sheet name="Procesos por delito" sheetId="14" r:id="rId14"/>
    <sheet name="PersonasEnjuiciadas" sheetId="15" r:id="rId15"/>
    <sheet name="% Condenados" sheetId="16" r:id="rId16"/>
    <sheet name="Relación" sheetId="17" r:id="rId17"/>
    <sheet name="Denuncias-Renuncias" sheetId="18" r:id="rId18"/>
    <sheet name="Distribucion % Denuncias" sheetId="19" r:id="rId19"/>
    <sheet name="sobreseimientos" sheetId="20" r:id="rId20"/>
    <sheet name="Terminación" sheetId="21" r:id="rId21"/>
  </sheets>
  <externalReferences>
    <externalReference r:id="rId24"/>
    <externalReference r:id="rId25"/>
  </externalReferences>
  <definedNames>
    <definedName name="_xlnm.Print_Area" localSheetId="3">'Asuntos civiles'!$A$1:$DQ$56</definedName>
    <definedName name="_xlnm.Print_Area" localSheetId="4">'Auxilio Judicial'!$A$1:$AN$55</definedName>
    <definedName name="_xlnm.Print_Area" localSheetId="1">'Delitos'!$A$1:$O$56</definedName>
    <definedName name="_xlnm.Print_Area" localSheetId="17">'Denuncias-Renuncias'!$A$1:$R$55</definedName>
    <definedName name="_xlnm.Print_Area" localSheetId="11">'Medidas'!$A$1:$AI$55</definedName>
    <definedName name="_xlnm.Print_Area" localSheetId="12">'Ordenes'!$A$1:$H$55</definedName>
    <definedName name="_xlnm.Print_Area" localSheetId="9">'OrdenesSegunInstancia'!$A$2:$Y$55</definedName>
    <definedName name="_xlnm.Print_Area" localSheetId="14">'PersonasEnjuiciadas'!$A$1:$P$56</definedName>
    <definedName name="_xlnm.Print_Area" localSheetId="8">'Proc Jurado elevados'!$A$1:$D$57</definedName>
    <definedName name="_xlnm.Print_Area" localSheetId="6">'Procedimientos elevados'!$A$1:$P$55</definedName>
    <definedName name="_xlnm.Print_Area" localSheetId="13">'Procesos por delito'!$A$1:$B$55</definedName>
    <definedName name="_xlnm.Print_Area" localSheetId="16">'Relación'!$A$1:$J$54</definedName>
    <definedName name="_xlnm.Print_Area" localSheetId="5">'Señalamientos'!$A$1:$M$55</definedName>
    <definedName name="_xlnm.Print_Area" localSheetId="19">'sobreseimientos'!$A$1:$H$56</definedName>
    <definedName name="_xlnm.Print_Area" localSheetId="7">'sumarios elevados'!$A$1:$J$54</definedName>
    <definedName name="PROVINCIA" localSheetId="20">'[1]SIN CEUTA NI MELILLA'!$A:$XFD</definedName>
    <definedName name="PROVINCIA">'[1]SIN CEUTA NI MELILLA'!$A:$XFD</definedName>
    <definedName name="provincias2010" localSheetId="20">'[2]Provin2010'!$A:$XFD</definedName>
    <definedName name="provincias2010">'[2]Provin2010'!$A:$XFD</definedName>
    <definedName name="_xlnm.Print_Titles" localSheetId="3">'Asuntos civiles'!$A:$A,'Asuntos civiles'!$1:$6</definedName>
    <definedName name="_xlnm.Print_Titles" localSheetId="4">'Auxilio Judicial'!$A:$A,'Auxilio Judicial'!$1:$5</definedName>
    <definedName name="_xlnm.Print_Titles" localSheetId="1">'Delitos'!$A:$A,'Delitos'!$1:$6</definedName>
    <definedName name="_xlnm.Print_Titles" localSheetId="17">'Denuncias-Renuncias'!$A:$A</definedName>
    <definedName name="_xlnm.Print_Titles" localSheetId="2">'Faltas'!$A:$A,'Faltas'!$1:$5</definedName>
    <definedName name="_xlnm.Print_Titles" localSheetId="11">'Medidas'!$A:$A</definedName>
    <definedName name="_xlnm.Print_Titles" localSheetId="0">'Movimiento'!$A:$A,'Movimiento'!$1:$6</definedName>
    <definedName name="_xlnm.Print_Titles" localSheetId="9">'OrdenesSegunInstancia'!$A:$A,'OrdenesSegunInstancia'!$1:$5</definedName>
    <definedName name="_xlnm.Print_Titles" localSheetId="10">'OrdenesSegunInstancia %'!$A:$A</definedName>
    <definedName name="_xlnm.Print_Titles" localSheetId="14">'PersonasEnjuiciadas'!$A:$A</definedName>
    <definedName name="_xlnm.Print_Titles" localSheetId="6">'Procedimientos elevados'!$A:$A</definedName>
    <definedName name="_xlnm.Print_Titles" localSheetId="13">'Procesos por delito'!$1:$5</definedName>
    <definedName name="_xlnm.Print_Titles" localSheetId="16">'Relación'!$A:$A</definedName>
    <definedName name="_xlnm.Print_Titles" localSheetId="19">'sobreseimientos'!$A:$A</definedName>
  </definedNames>
  <calcPr fullCalcOnLoad="1"/>
</workbook>
</file>

<file path=xl/sharedStrings.xml><?xml version="1.0" encoding="utf-8"?>
<sst xmlns="http://schemas.openxmlformats.org/spreadsheetml/2006/main" count="1639" uniqueCount="277">
  <si>
    <t>A instancia de otras personas</t>
  </si>
  <si>
    <t>A instancia del Minist. Fiscal</t>
  </si>
  <si>
    <t>De oficio</t>
  </si>
  <si>
    <t>Incoadas</t>
  </si>
  <si>
    <t>Resueltas. Adoptadas</t>
  </si>
  <si>
    <t>Pendientes final trimestre</t>
  </si>
  <si>
    <t>Resueltas. Denegadas</t>
  </si>
  <si>
    <t>TOTAL</t>
  </si>
  <si>
    <t>Causas con preso.Restantes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</si>
  <si>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</si>
  <si>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</si>
  <si>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</si>
  <si>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</si>
  <si>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</si>
  <si>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</si>
  <si>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</si>
  <si>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</si>
  <si>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</si>
  <si>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</si>
  <si>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</si>
  <si>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</si>
  <si>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</si>
  <si>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</si>
  <si>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</si>
  <si>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Suspensión tenencia, uso armas</t>
  </si>
  <si>
    <t>ASUNTOS PENALES. Por tipos de procesos</t>
  </si>
  <si>
    <t>A instancia de la Administración</t>
  </si>
  <si>
    <t>ELEVADOS AL JUZGADO DE LO PENAL</t>
  </si>
  <si>
    <t>ELEVADOS A LA AUDIENCIA PROVINCIAL</t>
  </si>
  <si>
    <t>SEÑALAMIENTOS RESTANTES JUICIOS DE FALTAS</t>
  </si>
  <si>
    <t>SEÑALAMIENTOS JUICIOS RAPIDOS DE FALTAS</t>
  </si>
  <si>
    <t>PROCESOS POR DELITO</t>
  </si>
  <si>
    <t>Homicidio</t>
  </si>
  <si>
    <t>Aborto</t>
  </si>
  <si>
    <t>Lesiones al feto</t>
  </si>
  <si>
    <t>Contra la libertad</t>
  </si>
  <si>
    <t>Contra la integridad moral</t>
  </si>
  <si>
    <t>Otros</t>
  </si>
  <si>
    <t>Injurias</t>
  </si>
  <si>
    <t>Vejación injusta</t>
  </si>
  <si>
    <t>Otras</t>
  </si>
  <si>
    <t>Sobre filiación, maternidad y paternidad</t>
  </si>
  <si>
    <t>ASUNTOS CIVILES. Procesos contenciosos</t>
  </si>
  <si>
    <t>Realación paterno filial</t>
  </si>
  <si>
    <t>Nulidades matrimoniales</t>
  </si>
  <si>
    <t>Divorcios consensuados</t>
  </si>
  <si>
    <t>Divorcios no consensuados</t>
  </si>
  <si>
    <t>Separaciones mutuo acuerdo</t>
  </si>
  <si>
    <t>Separaciones contenciosas</t>
  </si>
  <si>
    <t>Eficacia civil separación, disolucón o divorcio</t>
  </si>
  <si>
    <t>Medidas previas</t>
  </si>
  <si>
    <t>Medidas coetaneas</t>
  </si>
  <si>
    <t>Medidasposteriores</t>
  </si>
  <si>
    <t>Modificación de medidas consensuadas</t>
  </si>
  <si>
    <t>Modificación de medidas no consensuadas</t>
  </si>
  <si>
    <t>Juicios Verbales</t>
  </si>
  <si>
    <t>Sobre la capacidad de las personas</t>
  </si>
  <si>
    <t>Liquidación regimen economico matrimonial</t>
  </si>
  <si>
    <t>Incidentes</t>
  </si>
  <si>
    <t>Otros contenciosos</t>
  </si>
  <si>
    <t>Asentimiento en adopción</t>
  </si>
  <si>
    <t xml:space="preserve">Oposicion a la resolución administrativa en la protección de menores </t>
  </si>
  <si>
    <t>Guardia, custodia o alim entos de hijos menores no matrimoniales consensuados</t>
  </si>
  <si>
    <t>Guardia, custodia o alim entos de hijos menores no matrimoniales no consensuados</t>
  </si>
  <si>
    <t>Número</t>
  </si>
  <si>
    <t>Porcentaje</t>
  </si>
  <si>
    <t>Resueltas adoptadas</t>
  </si>
  <si>
    <t>Resueltas denegadas</t>
  </si>
  <si>
    <t>Condenado Español</t>
  </si>
  <si>
    <t>Condenado Extranjero</t>
  </si>
  <si>
    <t>Absuelto Español</t>
  </si>
  <si>
    <t>Absuelto Extranjero</t>
  </si>
  <si>
    <t>Víctima: Mujer Extranjera mayor de  edad</t>
  </si>
  <si>
    <t>Víctima: Mujer Extranjera menor de  edad</t>
  </si>
  <si>
    <t>Víctima: Mujer Española menor de  edad</t>
  </si>
  <si>
    <t>Víctima: Mujer Española mayor de  edad</t>
  </si>
  <si>
    <t>Ingresados Directamente</t>
  </si>
  <si>
    <t>Ingresados Por Transformación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</si>
  <si>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</si>
  <si>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</si>
  <si>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</si>
  <si>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</si>
  <si>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</si>
  <si>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</si>
  <si>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</si>
  <si>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PERSONAS ENJUICIADAS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</si>
  <si>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</si>
  <si>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</si>
  <si>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</si>
  <si>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</si>
  <si>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</si>
  <si>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</si>
  <si>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VIOLENCIA SOBRE LA MUJER</t>
  </si>
  <si>
    <t>Reabiertos</t>
  </si>
  <si>
    <t>Resueltos</t>
  </si>
  <si>
    <t>Pendientes al finalizar</t>
  </si>
  <si>
    <t>Total Ordenes de proteccion</t>
  </si>
  <si>
    <t>Nº Total</t>
  </si>
  <si>
    <t>Denunciado-Hombre-Español</t>
  </si>
  <si>
    <t>Denunciado-Hombre-Extranjero</t>
  </si>
  <si>
    <t>Total</t>
  </si>
  <si>
    <t>A instancia de la víctima/s</t>
  </si>
  <si>
    <t>Ingresados procedentes otros organos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</si>
  <si>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</si>
  <si>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</si>
  <si>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</si>
  <si>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</si>
  <si>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</si>
  <si>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</si>
  <si>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</si>
  <si>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</si>
  <si>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</si>
  <si>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</si>
  <si>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</si>
  <si>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</si>
  <si>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</si>
  <si>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</si>
  <si>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</si>
  <si>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</si>
  <si>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</si>
  <si>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</si>
  <si>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</si>
  <si>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</si>
  <si>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</si>
  <si>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</si>
  <si>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</si>
  <si>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</si>
  <si>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</si>
  <si>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</si>
  <si>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</si>
  <si>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</si>
  <si>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</si>
  <si>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</si>
  <si>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</si>
  <si>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</si>
  <si>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</si>
  <si>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</si>
  <si>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</si>
  <si>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</si>
  <si>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</si>
  <si>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</si>
  <si>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</si>
  <si>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</si>
  <si>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</si>
  <si>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</si>
  <si>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</si>
  <si>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</si>
  <si>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</si>
  <si>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</si>
  <si>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</si>
  <si>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TOTAL SEÑALAMIENTOS CIVILES</t>
  </si>
  <si>
    <t>Ejecutorias de juicios de faltas</t>
  </si>
  <si>
    <t>Juicios de faltas de enjuiciamiento rapido e inmediato</t>
  </si>
  <si>
    <t>Resumen por tipos de faltas ingresadas</t>
  </si>
  <si>
    <t>Resumen general por tipos de delitos ingresados</t>
  </si>
  <si>
    <t>Denuncias recibidas</t>
  </si>
  <si>
    <t>Presentada directamente por victima</t>
  </si>
  <si>
    <t>Presentada directamente por familiares</t>
  </si>
  <si>
    <t xml:space="preserve">Atestados policiales </t>
  </si>
  <si>
    <t>Parte de lesiones</t>
  </si>
  <si>
    <t>Servicios asistencia-Terceros  en general</t>
  </si>
  <si>
    <t>Renuncias al proceso</t>
  </si>
  <si>
    <t>Ratio renuncias / denuncias</t>
  </si>
  <si>
    <t>con denuncia victima</t>
  </si>
  <si>
    <t>con denuncia familiar</t>
  </si>
  <si>
    <t>por intervención directa policial</t>
  </si>
  <si>
    <t>% condenas entre los extranjeros enjuiciados</t>
  </si>
  <si>
    <t>Distribución porcentual de las denuncias presentadas por quien la presento</t>
  </si>
  <si>
    <t>VIOLENCIA SOBRE LA MUJER        MOVIMIENTO DE ASUNTOS</t>
  </si>
  <si>
    <t>VIOLENCIA SOBRE LA MUJER      DELITOS INGRESADOS</t>
  </si>
  <si>
    <t>VIOLENCIA SOBRE LA MUJER     FALTAS</t>
  </si>
  <si>
    <t>VIOLENCIA SOBRE LA MUJER     ASUNTOS CIVILES</t>
  </si>
  <si>
    <t>VIOLENCIA SOBRE LA MUJER     PROCEDIMIENTOS ELEVADOS PARA SU ENJUICIAMIENTO</t>
  </si>
  <si>
    <t>VIOLENCIA SOBRE LA MUJER     ÓRDENES DE PROTECCIÓN A INSTANCIA</t>
  </si>
  <si>
    <t>Prohibición de comunicacion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</si>
  <si>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</si>
  <si>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</si>
  <si>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</si>
  <si>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</si>
  <si>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</si>
  <si>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</si>
  <si>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</si>
  <si>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VIOLENCIA SOBRE LA MUJER     ÓRDENES DE PROTECCIÓN: SEXO Y NACIONALIDAD</t>
  </si>
  <si>
    <t>% condenas entre los españoles enjuiciados</t>
  </si>
  <si>
    <t>población</t>
  </si>
  <si>
    <t>Renuncias por españolas</t>
  </si>
  <si>
    <t>Ratio ordenes / denuncias</t>
  </si>
  <si>
    <t>Lesiones y malos tratos del art. 153 CP</t>
  </si>
  <si>
    <t>Lesiones y malos tratos del art. 173 CP</t>
  </si>
  <si>
    <t>Lesiones y malos tratos del art. 148 y ss CP</t>
  </si>
  <si>
    <t>Contra la libertad e indemnidad sexuales</t>
  </si>
  <si>
    <t>Contra los derechos y deberes familiares</t>
  </si>
  <si>
    <t>Quebrantamientos de penas</t>
  </si>
  <si>
    <t>Quebrantamientos de medidas</t>
  </si>
  <si>
    <t>Incidentesdel art. 241.1 LOPJ</t>
  </si>
  <si>
    <t>Ingresados por Transformación</t>
  </si>
  <si>
    <t>Ingresadas</t>
  </si>
  <si>
    <t>Inocadas</t>
  </si>
  <si>
    <t>Reabiertas</t>
  </si>
  <si>
    <t>Resueltas. Archivo Provisional</t>
  </si>
  <si>
    <t>Resueltas. Archivo Definitivo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</si>
  <si>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</si>
  <si>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</si>
  <si>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</si>
  <si>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</si>
  <si>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</si>
  <si>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</si>
  <si>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</si>
  <si>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</si>
  <si>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Actos de comunicación civiles U.E.</t>
  </si>
  <si>
    <t>Diligencias civiles urgentes U.E.</t>
  </si>
  <si>
    <t>Resto despachos civiles U.E.</t>
  </si>
  <si>
    <t>Despachos civiles de otros paises</t>
  </si>
  <si>
    <t>Ingresados directamente</t>
  </si>
  <si>
    <t>VIOLENCIA SOBRE LA MUJER    SUMARIOS ELEVADOS PARA SU ENJUICIAMIENTO</t>
  </si>
  <si>
    <t>Con procesamiento</t>
  </si>
  <si>
    <t>Sin procesamiento</t>
  </si>
  <si>
    <t>Total sumarios elevados</t>
  </si>
  <si>
    <t>Causas con preso</t>
  </si>
  <si>
    <t>Causas sin preso</t>
  </si>
  <si>
    <t>Sobreseimiento provisional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</si>
  <si>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</si>
  <si>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</si>
  <si>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</si>
  <si>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</si>
  <si>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</si>
  <si>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</si>
  <si>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mujeres</t>
  </si>
  <si>
    <t>Denuncias 
por cada 10.000 
habitantes</t>
  </si>
  <si>
    <t>Denuncias 
por cada 10.000 
mujeres</t>
  </si>
  <si>
    <t>PROCEDIMIENTOS DE JURADO ELEVADOS PARA SU ENJUICIAMIENTO</t>
  </si>
  <si>
    <t>Procedimientos</t>
  </si>
  <si>
    <t>VIOLENCIA SOBRE LA MUJER     AUXILIO JUDICIAL</t>
  </si>
  <si>
    <t>Señalados</t>
  </si>
  <si>
    <t>Suspendidos</t>
  </si>
  <si>
    <t>Celebrados</t>
  </si>
  <si>
    <t>Causas con 
preso. Juicios   rapidos</t>
  </si>
  <si>
    <t>VIOLENCIA SOBRE LA MUJER     
ÓRDENES DE PROTECCIÓN A INSTANCIA (PORCENTAJE)</t>
  </si>
  <si>
    <t>VIOLENCIA SOBRE LA MUJER     
MEDIDAS JUDICIALES DE PROTECCIÓN</t>
  </si>
  <si>
    <t>% condenas entre los  enjuiciados</t>
  </si>
  <si>
    <t>VIOLENCIA SOBRE LA MUJER     RELACIÓN VÍCTIMA/DENUNCIADO</t>
  </si>
  <si>
    <t>Renuncias 
por extranjeras</t>
  </si>
  <si>
    <t>Por no haber indicios racionales de haberse cometido delito</t>
  </si>
  <si>
    <t>Sobreseimiento libre</t>
  </si>
  <si>
    <t>VIOLENCIA SOBRE LA MUJER     SOBRESEIMIENTOS</t>
  </si>
  <si>
    <t>TOTAL SEÑALAMIENTOS PENALES ANTE EL JUEZ</t>
  </si>
  <si>
    <t>Total de despachos penales</t>
  </si>
  <si>
    <t>DISTRIBUCIÓN PORCENTUAL POR LA FORMA DE TERMINACIÓN (SENTENCIAS + AUTOS)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</si>
  <si>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</si>
  <si>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</si>
  <si>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</si>
  <si>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</si>
  <si>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</si>
  <si>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</si>
  <si>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</si>
  <si>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</si>
  <si>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ARABA/ALAVA</t>
  </si>
  <si>
    <t>GIPUZKOA</t>
  </si>
  <si>
    <t>BIZKAIA</t>
  </si>
  <si>
    <t>VIOLENCIA SOBRE LA MUJER     SEÑALAMIENTOS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</si>
  <si>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</si>
  <si>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</si>
  <si>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</si>
  <si>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</si>
  <si>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</si>
  <si>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</si>
  <si>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</si>
  <si>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</si>
  <si>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</si>
  <si>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ARABA</t>
  </si>
  <si>
    <t>A 1 ENERO 2014 (DATOS PROVISIONALES)</t>
  </si>
  <si>
    <t>Segundo Trimestre 2014</t>
  </si>
  <si>
    <t>Segundo Trimestre 
2014</t>
  </si>
  <si>
    <t>Causas con preso Juicios rapidos</t>
  </si>
  <si>
    <t>CONDENADOS</t>
  </si>
  <si>
    <t>Segundo Trimestre  
2014</t>
  </si>
  <si>
    <t>VIOLENCIA SOBRE LA MUJER   DENUNCIAS Y RENUNCIAS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</si>
</sst>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[$-C0A]dddd\,\ dd&quot; de &quot;mmmm&quot; de &quot;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18"/>
      <name val="Verdana"/>
      <family val="2"/>
    </font>
    <font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12"/>
      </left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9" fillId="33" borderId="0" xfId="0" applyFont="1" applyFill="1" applyAlignment="1">
      <alignment/>
    </xf>
    <xf numFmtId="0" fontId="7" fillId="0" borderId="10" xfId="53" applyFont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10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12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8" fillId="0" borderId="10" xfId="53" applyNumberFormat="1" applyFont="1" applyBorder="1" applyAlignment="1">
      <alignment horizontal="right" wrapText="1"/>
      <protection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3" fontId="8" fillId="0" borderId="10" xfId="53" applyNumberFormat="1" applyFont="1" applyBorder="1" applyAlignment="1">
      <alignment horizontal="right" vertical="center"/>
      <protection/>
    </xf>
    <xf numFmtId="3" fontId="8" fillId="0" borderId="10" xfId="53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vertical="center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1" fillId="0" borderId="0" xfId="0" applyFont="1" applyAlignment="1">
      <alignment wrapText="1"/>
    </xf>
    <xf numFmtId="10" fontId="8" fillId="0" borderId="10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right"/>
    </xf>
    <xf numFmtId="10" fontId="8" fillId="0" borderId="12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18" xfId="0" applyNumberFormat="1" applyFont="1" applyBorder="1" applyAlignment="1">
      <alignment wrapText="1"/>
    </xf>
    <xf numFmtId="3" fontId="8" fillId="0" borderId="18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64" fontId="8" fillId="0" borderId="12" xfId="55" applyNumberFormat="1" applyFont="1" applyBorder="1" applyAlignment="1">
      <alignment horizontal="right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12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0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vertical="center" wrapText="1"/>
    </xf>
    <xf numFmtId="0" fontId="6" fillId="33" borderId="27" xfId="0" applyFont="1" applyFill="1" applyBorder="1" applyAlignment="1">
      <alignment horizontal="center"/>
    </xf>
    <xf numFmtId="0" fontId="8" fillId="0" borderId="27" xfId="0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rmal_Terminacion" xfId="54"/>
    <cellStyle name="Normal_Terminació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motero\Mis%20documentos\Excel\LISTADO%20CODIGO%20PROVINCI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motero\Mis%20documentos\VIOLENCIA%20MUJER\pobl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SIN CEUTA NI MELILLA"/>
      <sheetName val="Hoja4"/>
    </sheetNames>
    <sheetDataSet>
      <sheetData sheetId="2">
        <row r="1">
          <cell r="A1" t="str">
            <v>CDESPROV</v>
          </cell>
          <cell r="B1" t="str">
            <v>PROVINCIA</v>
          </cell>
          <cell r="C1" t="str">
            <v>SumaDeTotal</v>
          </cell>
        </row>
        <row r="2">
          <cell r="A2" t="str">
            <v>ALAVA</v>
          </cell>
          <cell r="B2" t="str">
            <v>01</v>
          </cell>
          <cell r="C2">
            <v>313819</v>
          </cell>
        </row>
        <row r="3">
          <cell r="A3" t="str">
            <v>ALBACETE</v>
          </cell>
          <cell r="B3" t="str">
            <v>02</v>
          </cell>
          <cell r="C3">
            <v>400891</v>
          </cell>
        </row>
        <row r="4">
          <cell r="A4" t="str">
            <v>ALICANTE</v>
          </cell>
          <cell r="B4" t="str">
            <v>03</v>
          </cell>
          <cell r="C4">
            <v>1917012</v>
          </cell>
        </row>
        <row r="5">
          <cell r="A5" t="str">
            <v>ALMERIA</v>
          </cell>
          <cell r="B5" t="str">
            <v>04</v>
          </cell>
          <cell r="C5">
            <v>684426</v>
          </cell>
        </row>
        <row r="6">
          <cell r="A6" t="str">
            <v>AVILA</v>
          </cell>
          <cell r="B6" t="str">
            <v>05</v>
          </cell>
          <cell r="C6">
            <v>171680</v>
          </cell>
        </row>
        <row r="7">
          <cell r="A7" t="str">
            <v>BADAJOZ</v>
          </cell>
          <cell r="B7" t="str">
            <v>06</v>
          </cell>
          <cell r="C7">
            <v>688777</v>
          </cell>
        </row>
        <row r="8">
          <cell r="A8" t="str">
            <v>ILLES BALEARS</v>
          </cell>
          <cell r="B8" t="str">
            <v>07</v>
          </cell>
          <cell r="C8">
            <v>1095426</v>
          </cell>
        </row>
        <row r="9">
          <cell r="A9" t="str">
            <v>BARCELONA</v>
          </cell>
          <cell r="B9" t="str">
            <v>08</v>
          </cell>
          <cell r="C9">
            <v>5487935</v>
          </cell>
        </row>
        <row r="10">
          <cell r="A10" t="str">
            <v>BURGOS</v>
          </cell>
          <cell r="B10" t="str">
            <v>09</v>
          </cell>
          <cell r="C10">
            <v>375563</v>
          </cell>
        </row>
        <row r="11">
          <cell r="A11" t="str">
            <v>CACERES</v>
          </cell>
          <cell r="B11" t="str">
            <v>10</v>
          </cell>
          <cell r="C11">
            <v>413633</v>
          </cell>
        </row>
        <row r="12">
          <cell r="A12" t="str">
            <v>CADIZ</v>
          </cell>
          <cell r="B12" t="str">
            <v>11</v>
          </cell>
          <cell r="C12">
            <v>1309268</v>
          </cell>
        </row>
        <row r="13">
          <cell r="A13" t="str">
            <v>CASTELLON</v>
          </cell>
          <cell r="B13" t="str">
            <v>12</v>
          </cell>
          <cell r="C13">
            <v>602301</v>
          </cell>
        </row>
        <row r="14">
          <cell r="A14" t="str">
            <v>CIUDAD REAL</v>
          </cell>
          <cell r="B14" t="str">
            <v>13</v>
          </cell>
          <cell r="C14">
            <v>527273</v>
          </cell>
        </row>
        <row r="15">
          <cell r="A15" t="str">
            <v>CORDOBA</v>
          </cell>
          <cell r="B15" t="str">
            <v>14</v>
          </cell>
          <cell r="C15">
            <v>803998</v>
          </cell>
        </row>
        <row r="16">
          <cell r="A16" t="str">
            <v>A CORUÑA</v>
          </cell>
          <cell r="B16" t="str">
            <v>15</v>
          </cell>
          <cell r="C16">
            <v>1145488</v>
          </cell>
        </row>
        <row r="17">
          <cell r="A17" t="str">
            <v>CUENCA</v>
          </cell>
          <cell r="B17" t="str">
            <v>16</v>
          </cell>
          <cell r="C17">
            <v>217363</v>
          </cell>
        </row>
        <row r="18">
          <cell r="A18" t="str">
            <v>GIRONA</v>
          </cell>
          <cell r="B18" t="str">
            <v>17</v>
          </cell>
          <cell r="C18">
            <v>747782</v>
          </cell>
        </row>
        <row r="19">
          <cell r="A19" t="str">
            <v>GRANADA</v>
          </cell>
          <cell r="B19" t="str">
            <v>18</v>
          </cell>
          <cell r="C19">
            <v>907428</v>
          </cell>
        </row>
        <row r="20">
          <cell r="A20" t="str">
            <v>GUADALAJARA</v>
          </cell>
          <cell r="B20" t="str">
            <v>19</v>
          </cell>
          <cell r="C20">
            <v>246151</v>
          </cell>
        </row>
        <row r="21">
          <cell r="A21" t="str">
            <v>GUIPUZCOA</v>
          </cell>
          <cell r="B21" t="str">
            <v>20</v>
          </cell>
          <cell r="C21">
            <v>705698</v>
          </cell>
        </row>
        <row r="22">
          <cell r="A22" t="str">
            <v>HUELVA</v>
          </cell>
          <cell r="B22" t="str">
            <v>21</v>
          </cell>
          <cell r="C22">
            <v>513403</v>
          </cell>
        </row>
        <row r="23">
          <cell r="A23" t="str">
            <v>HUESCA</v>
          </cell>
          <cell r="B23" t="str">
            <v>22</v>
          </cell>
          <cell r="C23">
            <v>228409</v>
          </cell>
        </row>
        <row r="24">
          <cell r="A24" t="str">
            <v>JAEN</v>
          </cell>
          <cell r="B24" t="str">
            <v>23</v>
          </cell>
          <cell r="C24">
            <v>669782</v>
          </cell>
        </row>
        <row r="25">
          <cell r="A25" t="str">
            <v>LEON</v>
          </cell>
          <cell r="B25" t="str">
            <v>24</v>
          </cell>
          <cell r="C25">
            <v>500169</v>
          </cell>
        </row>
        <row r="26">
          <cell r="A26" t="str">
            <v>LLEIDA</v>
          </cell>
          <cell r="B26" t="str">
            <v>25</v>
          </cell>
          <cell r="C26">
            <v>436402</v>
          </cell>
        </row>
        <row r="27">
          <cell r="A27" t="str">
            <v>LA RIOJA</v>
          </cell>
          <cell r="B27" t="str">
            <v>26</v>
          </cell>
          <cell r="C27">
            <v>321702</v>
          </cell>
        </row>
        <row r="28">
          <cell r="A28" t="str">
            <v>LUGO</v>
          </cell>
          <cell r="B28" t="str">
            <v>27</v>
          </cell>
          <cell r="C28">
            <v>355195</v>
          </cell>
        </row>
        <row r="29">
          <cell r="A29" t="str">
            <v>MADRID</v>
          </cell>
          <cell r="B29" t="str">
            <v>28</v>
          </cell>
          <cell r="C29">
            <v>6386932</v>
          </cell>
        </row>
        <row r="30">
          <cell r="A30" t="str">
            <v>MALAGA</v>
          </cell>
          <cell r="B30" t="str">
            <v>29</v>
          </cell>
          <cell r="C30">
            <v>1666528</v>
          </cell>
        </row>
        <row r="31">
          <cell r="A31" t="str">
            <v>MURCIA</v>
          </cell>
          <cell r="B31" t="str">
            <v>30</v>
          </cell>
          <cell r="C31">
            <v>1446520</v>
          </cell>
        </row>
        <row r="32">
          <cell r="A32" t="str">
            <v>NAVARRA</v>
          </cell>
          <cell r="B32" t="str">
            <v>31</v>
          </cell>
          <cell r="C32">
            <v>630578</v>
          </cell>
        </row>
        <row r="33">
          <cell r="A33" t="str">
            <v>OURENSE</v>
          </cell>
          <cell r="B33" t="str">
            <v>32</v>
          </cell>
          <cell r="C33">
            <v>335642</v>
          </cell>
        </row>
        <row r="34">
          <cell r="A34" t="str">
            <v>ASTURIAS</v>
          </cell>
          <cell r="B34" t="str">
            <v>33</v>
          </cell>
          <cell r="C34">
            <v>1085289</v>
          </cell>
        </row>
        <row r="35">
          <cell r="A35" t="str">
            <v>PALENCIA</v>
          </cell>
          <cell r="B35" t="str">
            <v>34</v>
          </cell>
          <cell r="C35">
            <v>173306</v>
          </cell>
        </row>
        <row r="36">
          <cell r="A36" t="str">
            <v>LAS PALMAS</v>
          </cell>
          <cell r="B36" t="str">
            <v>35</v>
          </cell>
          <cell r="C36">
            <v>1083502</v>
          </cell>
        </row>
        <row r="37">
          <cell r="A37" t="str">
            <v>PONTEVEDRA</v>
          </cell>
          <cell r="B37" t="str">
            <v>36</v>
          </cell>
          <cell r="C37">
            <v>959764</v>
          </cell>
        </row>
        <row r="38">
          <cell r="A38" t="str">
            <v>SALAMANCA</v>
          </cell>
          <cell r="B38" t="str">
            <v>37</v>
          </cell>
          <cell r="C38">
            <v>354608</v>
          </cell>
        </row>
        <row r="39">
          <cell r="A39" t="str">
            <v>SANTA CRUZ DE TENERIFE</v>
          </cell>
          <cell r="B39" t="str">
            <v>38</v>
          </cell>
          <cell r="C39">
            <v>1020490</v>
          </cell>
        </row>
        <row r="40">
          <cell r="A40" t="str">
            <v>CANTABRIA</v>
          </cell>
          <cell r="B40" t="str">
            <v>39</v>
          </cell>
          <cell r="C40">
            <v>589235</v>
          </cell>
        </row>
        <row r="41">
          <cell r="A41" t="str">
            <v>SEGOVIA</v>
          </cell>
          <cell r="B41" t="str">
            <v>40</v>
          </cell>
          <cell r="C41">
            <v>164854</v>
          </cell>
        </row>
        <row r="42">
          <cell r="A42" t="str">
            <v>SEVILLA</v>
          </cell>
          <cell r="B42" t="str">
            <v>41</v>
          </cell>
          <cell r="C42">
            <v>1900224</v>
          </cell>
        </row>
        <row r="43">
          <cell r="A43" t="str">
            <v>SORIA</v>
          </cell>
          <cell r="B43" t="str">
            <v>42</v>
          </cell>
          <cell r="C43">
            <v>95101</v>
          </cell>
        </row>
        <row r="44">
          <cell r="A44" t="str">
            <v>TARRAGONA</v>
          </cell>
          <cell r="B44" t="str">
            <v>43</v>
          </cell>
          <cell r="C44">
            <v>803301</v>
          </cell>
        </row>
        <row r="45">
          <cell r="A45" t="str">
            <v>TERUEL</v>
          </cell>
          <cell r="B45" t="str">
            <v>44</v>
          </cell>
          <cell r="C45">
            <v>146751</v>
          </cell>
        </row>
        <row r="46">
          <cell r="A46" t="str">
            <v>TOLEDO</v>
          </cell>
          <cell r="B46" t="str">
            <v>45</v>
          </cell>
          <cell r="C46">
            <v>689635</v>
          </cell>
        </row>
        <row r="47">
          <cell r="A47" t="str">
            <v>VALENCIA</v>
          </cell>
          <cell r="B47" t="str">
            <v>46</v>
          </cell>
          <cell r="C47">
            <v>2575362</v>
          </cell>
        </row>
        <row r="48">
          <cell r="A48" t="str">
            <v>VALLADOLID</v>
          </cell>
          <cell r="B48" t="str">
            <v>47</v>
          </cell>
          <cell r="C48">
            <v>532575</v>
          </cell>
        </row>
        <row r="49">
          <cell r="A49" t="str">
            <v>VIZCAYA</v>
          </cell>
          <cell r="B49" t="str">
            <v>48</v>
          </cell>
          <cell r="C49">
            <v>1152658</v>
          </cell>
        </row>
        <row r="50">
          <cell r="A50" t="str">
            <v>ZAMORA</v>
          </cell>
          <cell r="B50" t="str">
            <v>49</v>
          </cell>
          <cell r="C50">
            <v>195665</v>
          </cell>
        </row>
        <row r="51">
          <cell r="A51" t="str">
            <v>ZARAGOZA</v>
          </cell>
          <cell r="B51" t="str">
            <v>50</v>
          </cell>
          <cell r="C51">
            <v>970313</v>
          </cell>
        </row>
        <row r="54">
          <cell r="C54">
            <v>46745807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CCAA2009"/>
      <sheetName val="CCAA2010"/>
      <sheetName val="CCAA2011"/>
      <sheetName val="Pdo.Judicial"/>
      <sheetName val="Pdo.Judicial 2010"/>
      <sheetName val="Provin2009"/>
      <sheetName val="Provin2010"/>
      <sheetName val="Provin2011"/>
      <sheetName val="HOJA BUENA2009"/>
      <sheetName val="HOJA BUENA2010"/>
      <sheetName val="HOJA BUENA2011"/>
      <sheetName val="CCAA"/>
    </sheetNames>
    <sheetDataSet>
      <sheetData sheetId="7">
        <row r="1">
          <cell r="B1" t="str">
            <v>Total</v>
          </cell>
          <cell r="C1" t="str">
            <v>Varones</v>
          </cell>
          <cell r="D1" t="str">
            <v>Mujeres</v>
          </cell>
        </row>
        <row r="2">
          <cell r="A2" t="str">
            <v>A Coruña</v>
          </cell>
          <cell r="B2">
            <v>1146458</v>
          </cell>
          <cell r="C2">
            <v>551318</v>
          </cell>
          <cell r="D2">
            <v>595140</v>
          </cell>
        </row>
        <row r="3">
          <cell r="A3" t="str">
            <v>Álava</v>
          </cell>
          <cell r="B3">
            <v>317352</v>
          </cell>
          <cell r="C3">
            <v>158322</v>
          </cell>
          <cell r="D3">
            <v>159030</v>
          </cell>
        </row>
        <row r="4">
          <cell r="A4" t="str">
            <v>Albacete</v>
          </cell>
          <cell r="B4">
            <v>401682</v>
          </cell>
          <cell r="C4">
            <v>201396</v>
          </cell>
          <cell r="D4">
            <v>200286</v>
          </cell>
        </row>
        <row r="5">
          <cell r="A5" t="str">
            <v>Alicante</v>
          </cell>
          <cell r="B5">
            <v>1926285</v>
          </cell>
          <cell r="C5">
            <v>961733</v>
          </cell>
          <cell r="D5">
            <v>964552</v>
          </cell>
        </row>
        <row r="6">
          <cell r="A6" t="str">
            <v>Almería</v>
          </cell>
          <cell r="B6">
            <v>695560</v>
          </cell>
          <cell r="C6">
            <v>358112</v>
          </cell>
          <cell r="D6">
            <v>337448</v>
          </cell>
        </row>
        <row r="7">
          <cell r="A7" t="str">
            <v>Asturias</v>
          </cell>
          <cell r="B7">
            <v>1084341</v>
          </cell>
          <cell r="C7">
            <v>520402</v>
          </cell>
          <cell r="D7">
            <v>563939</v>
          </cell>
        </row>
        <row r="8">
          <cell r="A8" t="str">
            <v>Ávila</v>
          </cell>
          <cell r="B8">
            <v>171896</v>
          </cell>
          <cell r="C8">
            <v>86728</v>
          </cell>
          <cell r="D8">
            <v>85168</v>
          </cell>
        </row>
        <row r="9">
          <cell r="A9" t="str">
            <v>Badajoz</v>
          </cell>
          <cell r="B9">
            <v>692137</v>
          </cell>
          <cell r="C9">
            <v>343363</v>
          </cell>
          <cell r="D9">
            <v>348774</v>
          </cell>
        </row>
        <row r="10">
          <cell r="A10" t="str">
            <v>Barcelona</v>
          </cell>
          <cell r="B10">
            <v>5511147</v>
          </cell>
          <cell r="C10">
            <v>2710304</v>
          </cell>
          <cell r="D10">
            <v>2800843</v>
          </cell>
        </row>
        <row r="11">
          <cell r="A11" t="str">
            <v>Burgos</v>
          </cell>
          <cell r="B11">
            <v>374826</v>
          </cell>
          <cell r="C11">
            <v>189454</v>
          </cell>
          <cell r="D11">
            <v>185372</v>
          </cell>
        </row>
        <row r="12">
          <cell r="A12" t="str">
            <v>Cáceres</v>
          </cell>
          <cell r="B12">
            <v>415083</v>
          </cell>
          <cell r="C12">
            <v>206358</v>
          </cell>
          <cell r="D12">
            <v>208725</v>
          </cell>
        </row>
        <row r="13">
          <cell r="A13" t="str">
            <v>Cádiz</v>
          </cell>
          <cell r="B13">
            <v>1317318</v>
          </cell>
          <cell r="C13">
            <v>654102</v>
          </cell>
          <cell r="D13">
            <v>663216</v>
          </cell>
        </row>
        <row r="14">
          <cell r="A14" t="str">
            <v>Cantabria</v>
          </cell>
          <cell r="B14">
            <v>592250</v>
          </cell>
          <cell r="C14">
            <v>289931</v>
          </cell>
          <cell r="D14">
            <v>302319</v>
          </cell>
        </row>
        <row r="15">
          <cell r="A15" t="str">
            <v>Castellón</v>
          </cell>
          <cell r="B15">
            <v>604274</v>
          </cell>
          <cell r="C15">
            <v>303490</v>
          </cell>
          <cell r="D15">
            <v>300784</v>
          </cell>
        </row>
        <row r="16">
          <cell r="A16" t="str">
            <v>Ciudad Real</v>
          </cell>
          <cell r="B16">
            <v>529453</v>
          </cell>
          <cell r="C16">
            <v>264098</v>
          </cell>
          <cell r="D16">
            <v>265355</v>
          </cell>
        </row>
        <row r="17">
          <cell r="A17" t="str">
            <v>Córdoba</v>
          </cell>
          <cell r="B17">
            <v>805108</v>
          </cell>
          <cell r="C17">
            <v>395570</v>
          </cell>
          <cell r="D17">
            <v>409538</v>
          </cell>
        </row>
        <row r="18">
          <cell r="A18" t="str">
            <v>Cuenca</v>
          </cell>
          <cell r="B18">
            <v>217716</v>
          </cell>
          <cell r="C18">
            <v>110384</v>
          </cell>
          <cell r="D18">
            <v>107332</v>
          </cell>
        </row>
        <row r="19">
          <cell r="A19" t="str">
            <v>Girona</v>
          </cell>
          <cell r="B19">
            <v>753046</v>
          </cell>
          <cell r="C19">
            <v>380773</v>
          </cell>
          <cell r="D19">
            <v>372273</v>
          </cell>
        </row>
        <row r="20">
          <cell r="A20" t="str">
            <v>Granada</v>
          </cell>
          <cell r="B20">
            <v>918072</v>
          </cell>
          <cell r="C20">
            <v>453734</v>
          </cell>
          <cell r="D20">
            <v>464338</v>
          </cell>
        </row>
        <row r="21">
          <cell r="A21" t="str">
            <v>Guadalajara</v>
          </cell>
          <cell r="B21">
            <v>251563</v>
          </cell>
          <cell r="C21">
            <v>129170</v>
          </cell>
          <cell r="D21">
            <v>122393</v>
          </cell>
        </row>
        <row r="22">
          <cell r="A22" t="str">
            <v>Guipúzcoa</v>
          </cell>
          <cell r="B22">
            <v>707263</v>
          </cell>
          <cell r="C22">
            <v>347027</v>
          </cell>
          <cell r="D22">
            <v>360236</v>
          </cell>
        </row>
        <row r="23">
          <cell r="A23" t="str">
            <v>Huelva</v>
          </cell>
          <cell r="B23">
            <v>518081</v>
          </cell>
          <cell r="C23">
            <v>257716</v>
          </cell>
          <cell r="D23">
            <v>260365</v>
          </cell>
        </row>
        <row r="24">
          <cell r="A24" t="str">
            <v>Huesca</v>
          </cell>
          <cell r="B24">
            <v>228566</v>
          </cell>
          <cell r="C24">
            <v>116524</v>
          </cell>
          <cell r="D24">
            <v>112042</v>
          </cell>
        </row>
        <row r="25">
          <cell r="A25" t="str">
            <v>Illes Balears</v>
          </cell>
          <cell r="B25">
            <v>1106049</v>
          </cell>
          <cell r="C25">
            <v>555204</v>
          </cell>
          <cell r="D25">
            <v>550845</v>
          </cell>
        </row>
        <row r="26">
          <cell r="A26" t="str">
            <v>Jaén</v>
          </cell>
          <cell r="B26">
            <v>670761</v>
          </cell>
          <cell r="C26">
            <v>332900</v>
          </cell>
          <cell r="D26">
            <v>337861</v>
          </cell>
        </row>
        <row r="27">
          <cell r="A27" t="str">
            <v>La Rioja</v>
          </cell>
          <cell r="B27">
            <v>322415</v>
          </cell>
          <cell r="C27">
            <v>161884</v>
          </cell>
          <cell r="D27">
            <v>160531</v>
          </cell>
        </row>
        <row r="28">
          <cell r="A28" t="str">
            <v>Las Palmas</v>
          </cell>
          <cell r="B28">
            <v>1090605</v>
          </cell>
          <cell r="C28">
            <v>548699</v>
          </cell>
          <cell r="D28">
            <v>541906</v>
          </cell>
        </row>
        <row r="29">
          <cell r="A29" t="str">
            <v>León</v>
          </cell>
          <cell r="B29">
            <v>499284</v>
          </cell>
          <cell r="C29">
            <v>244199</v>
          </cell>
          <cell r="D29">
            <v>255085</v>
          </cell>
        </row>
        <row r="30">
          <cell r="A30" t="str">
            <v>Lugo</v>
          </cell>
          <cell r="B30">
            <v>353504</v>
          </cell>
          <cell r="C30">
            <v>171983</v>
          </cell>
          <cell r="D30">
            <v>181521</v>
          </cell>
        </row>
        <row r="31">
          <cell r="A31" t="str">
            <v>Lleida</v>
          </cell>
          <cell r="B31">
            <v>439768</v>
          </cell>
          <cell r="C31">
            <v>224397</v>
          </cell>
          <cell r="D31">
            <v>215371</v>
          </cell>
        </row>
        <row r="32">
          <cell r="A32" t="str">
            <v>Madrid</v>
          </cell>
          <cell r="B32">
            <v>6458684</v>
          </cell>
          <cell r="C32">
            <v>3124438</v>
          </cell>
          <cell r="D32">
            <v>3334246</v>
          </cell>
        </row>
        <row r="33">
          <cell r="A33" t="str">
            <v>Málaga</v>
          </cell>
          <cell r="B33">
            <v>1685591</v>
          </cell>
          <cell r="C33">
            <v>832394</v>
          </cell>
          <cell r="D33">
            <v>853197</v>
          </cell>
        </row>
        <row r="34">
          <cell r="A34" t="str">
            <v>Murcia</v>
          </cell>
          <cell r="B34">
            <v>1461979</v>
          </cell>
          <cell r="C34">
            <v>738627</v>
          </cell>
          <cell r="D34">
            <v>723352</v>
          </cell>
        </row>
        <row r="35">
          <cell r="A35" t="str">
            <v>Navarra</v>
          </cell>
          <cell r="B35">
            <v>636924</v>
          </cell>
          <cell r="C35">
            <v>318423</v>
          </cell>
          <cell r="D35">
            <v>318501</v>
          </cell>
        </row>
        <row r="36">
          <cell r="A36" t="str">
            <v>Ourense</v>
          </cell>
          <cell r="B36">
            <v>335219</v>
          </cell>
          <cell r="C36">
            <v>161346</v>
          </cell>
          <cell r="D36">
            <v>173873</v>
          </cell>
        </row>
        <row r="37">
          <cell r="A37" t="str">
            <v>Palencia</v>
          </cell>
          <cell r="B37">
            <v>172510</v>
          </cell>
          <cell r="C37">
            <v>85543</v>
          </cell>
          <cell r="D37">
            <v>86967</v>
          </cell>
        </row>
        <row r="38">
          <cell r="A38" t="str">
            <v>Pontevedra</v>
          </cell>
          <cell r="B38">
            <v>962472</v>
          </cell>
          <cell r="C38">
            <v>465900</v>
          </cell>
          <cell r="D38">
            <v>496572</v>
          </cell>
        </row>
        <row r="39">
          <cell r="A39" t="str">
            <v>Salamanca</v>
          </cell>
          <cell r="B39">
            <v>353619</v>
          </cell>
          <cell r="C39">
            <v>172934</v>
          </cell>
          <cell r="D39">
            <v>180685</v>
          </cell>
        </row>
        <row r="40">
          <cell r="A40" t="str">
            <v>Santa Cruz de Tenerife</v>
          </cell>
          <cell r="B40">
            <v>1027914</v>
          </cell>
          <cell r="C40">
            <v>510007</v>
          </cell>
          <cell r="D40">
            <v>517907</v>
          </cell>
        </row>
        <row r="41">
          <cell r="A41" t="str">
            <v>Segovia</v>
          </cell>
          <cell r="B41">
            <v>164268</v>
          </cell>
          <cell r="C41">
            <v>83034</v>
          </cell>
          <cell r="D41">
            <v>81234</v>
          </cell>
        </row>
        <row r="42">
          <cell r="A42" t="str">
            <v>Sevilla</v>
          </cell>
          <cell r="B42">
            <v>1917097</v>
          </cell>
          <cell r="C42">
            <v>940416</v>
          </cell>
          <cell r="D42">
            <v>976681</v>
          </cell>
        </row>
        <row r="43">
          <cell r="A43" t="str">
            <v>Soria</v>
          </cell>
          <cell r="B43">
            <v>95258</v>
          </cell>
          <cell r="C43">
            <v>48400</v>
          </cell>
          <cell r="D43">
            <v>46858</v>
          </cell>
        </row>
        <row r="44">
          <cell r="A44" t="str">
            <v>Tarragona</v>
          </cell>
          <cell r="B44">
            <v>808420</v>
          </cell>
          <cell r="C44">
            <v>409041</v>
          </cell>
          <cell r="D44">
            <v>399379</v>
          </cell>
        </row>
        <row r="45">
          <cell r="A45" t="str">
            <v>Teruel</v>
          </cell>
          <cell r="B45">
            <v>145277</v>
          </cell>
          <cell r="C45">
            <v>74563</v>
          </cell>
          <cell r="D45">
            <v>70714</v>
          </cell>
        </row>
        <row r="46">
          <cell r="A46" t="str">
            <v>Toledo</v>
          </cell>
          <cell r="B46">
            <v>697959</v>
          </cell>
          <cell r="C46">
            <v>354101</v>
          </cell>
          <cell r="D46">
            <v>343858</v>
          </cell>
        </row>
        <row r="47">
          <cell r="A47" t="str">
            <v>Valencia</v>
          </cell>
          <cell r="B47">
            <v>2581147</v>
          </cell>
          <cell r="C47">
            <v>1277726</v>
          </cell>
          <cell r="D47">
            <v>1303421</v>
          </cell>
        </row>
        <row r="48">
          <cell r="A48" t="str">
            <v>Valladolid</v>
          </cell>
          <cell r="B48">
            <v>533640</v>
          </cell>
          <cell r="C48">
            <v>262141</v>
          </cell>
          <cell r="D48">
            <v>271499</v>
          </cell>
        </row>
        <row r="49">
          <cell r="A49" t="str">
            <v>Vizcaya</v>
          </cell>
          <cell r="B49">
            <v>1153724</v>
          </cell>
          <cell r="C49">
            <v>559359</v>
          </cell>
          <cell r="D49">
            <v>594365</v>
          </cell>
        </row>
        <row r="50">
          <cell r="A50" t="str">
            <v>Zamora</v>
          </cell>
          <cell r="B50">
            <v>194214</v>
          </cell>
          <cell r="C50">
            <v>96427</v>
          </cell>
          <cell r="D50">
            <v>97787</v>
          </cell>
        </row>
        <row r="51">
          <cell r="A51" t="str">
            <v>Zaragoza</v>
          </cell>
          <cell r="B51">
            <v>973252</v>
          </cell>
          <cell r="C51">
            <v>482090</v>
          </cell>
          <cell r="D51">
            <v>491162</v>
          </cell>
        </row>
        <row r="52">
          <cell r="A52" t="str">
            <v>España</v>
          </cell>
          <cell r="B52">
            <v>47021031</v>
          </cell>
          <cell r="C52">
            <v>23226185</v>
          </cell>
          <cell r="D52">
            <v>23794846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58"/>
  <sheetViews>
    <sheetView zoomScaleSheetLayoutView="75" zoomScalePageLayoutView="0" workbookViewId="0" topLeftCell="A1">
      <pane xSplit="1" ySplit="6" topLeftCell="B43" activePane="bottomRight" state="frozen"/>
      <selection pane="topLeft" activeCell="A55" sqref="A55"/>
      <selection pane="topRight" activeCell="A55" sqref="A55"/>
      <selection pane="bottomLeft" activeCell="A55" sqref="A55"/>
      <selection pane="bottomRight" activeCell="B7" sqref="B7"/>
    </sheetView>
  </sheetViews>
  <sheetFormatPr defaultColWidth="11.421875" defaultRowHeight="15" customHeight="1"/>
  <cols>
    <col min="1" max="1" width="30.00390625" style="1" bestFit="1" customWidth="1"/>
    <col min="2" max="2" width="14.7109375" style="1" bestFit="1" customWidth="1"/>
    <col min="3" max="3" width="26.00390625" style="1" bestFit="1" customWidth="1"/>
    <col min="4" max="4" width="12.421875" style="1" bestFit="1" customWidth="1"/>
    <col min="5" max="5" width="10.7109375" style="1" customWidth="1"/>
    <col min="6" max="6" width="23.57421875" style="1" bestFit="1" customWidth="1"/>
    <col min="7" max="7" width="14.7109375" style="1" bestFit="1" customWidth="1"/>
    <col min="8" max="8" width="25.421875" style="1" bestFit="1" customWidth="1"/>
    <col min="9" max="9" width="12.421875" style="1" bestFit="1" customWidth="1"/>
    <col min="10" max="10" width="11.7109375" style="1" bestFit="1" customWidth="1"/>
    <col min="11" max="11" width="15.00390625" style="1" bestFit="1" customWidth="1"/>
    <col min="12" max="12" width="14.7109375" style="1" bestFit="1" customWidth="1"/>
    <col min="13" max="13" width="25.421875" style="1" bestFit="1" customWidth="1"/>
    <col min="14" max="14" width="12.421875" style="1" bestFit="1" customWidth="1"/>
    <col min="15" max="15" width="11.7109375" style="1" bestFit="1" customWidth="1"/>
    <col min="16" max="16" width="15.00390625" style="1" bestFit="1" customWidth="1"/>
    <col min="17" max="17" width="14.7109375" style="1" bestFit="1" customWidth="1"/>
    <col min="18" max="18" width="25.421875" style="1" bestFit="1" customWidth="1"/>
    <col min="19" max="19" width="12.421875" style="1" bestFit="1" customWidth="1"/>
    <col min="20" max="20" width="11.7109375" style="1" bestFit="1" customWidth="1"/>
    <col min="21" max="21" width="15.00390625" style="1" bestFit="1" customWidth="1"/>
    <col min="22" max="22" width="14.7109375" style="1" bestFit="1" customWidth="1"/>
    <col min="23" max="23" width="25.421875" style="1" bestFit="1" customWidth="1"/>
    <col min="24" max="24" width="12.421875" style="1" bestFit="1" customWidth="1"/>
    <col min="25" max="25" width="11.7109375" style="1" bestFit="1" customWidth="1"/>
    <col min="26" max="26" width="15.00390625" style="1" bestFit="1" customWidth="1"/>
    <col min="27" max="27" width="14.7109375" style="1" bestFit="1" customWidth="1"/>
    <col min="28" max="28" width="25.421875" style="1" bestFit="1" customWidth="1"/>
    <col min="29" max="29" width="12.421875" style="1" bestFit="1" customWidth="1"/>
    <col min="30" max="30" width="11.7109375" style="1" bestFit="1" customWidth="1"/>
    <col min="31" max="31" width="15.00390625" style="1" bestFit="1" customWidth="1"/>
    <col min="32" max="32" width="14.7109375" style="1" bestFit="1" customWidth="1"/>
    <col min="33" max="33" width="25.421875" style="1" bestFit="1" customWidth="1"/>
    <col min="34" max="34" width="12.421875" style="1" bestFit="1" customWidth="1"/>
    <col min="35" max="35" width="11.7109375" style="1" bestFit="1" customWidth="1"/>
    <col min="36" max="36" width="15.00390625" style="1" bestFit="1" customWidth="1"/>
    <col min="37" max="16384" width="11.421875" style="1" customWidth="1"/>
  </cols>
  <sheetData>
    <row r="1" spans="2:36" s="23" customFormat="1" ht="15" customHeight="1">
      <c r="B1" s="99" t="s">
        <v>168</v>
      </c>
      <c r="C1" s="99"/>
      <c r="D1" s="99"/>
      <c r="E1" s="99"/>
      <c r="F1" s="99"/>
      <c r="G1" s="99" t="s">
        <v>168</v>
      </c>
      <c r="H1" s="99"/>
      <c r="I1" s="99"/>
      <c r="J1" s="99"/>
      <c r="K1" s="99"/>
      <c r="L1" s="41" t="s">
        <v>168</v>
      </c>
      <c r="M1" s="41"/>
      <c r="N1" s="41"/>
      <c r="O1" s="41"/>
      <c r="P1" s="41"/>
      <c r="Q1" s="99" t="s">
        <v>168</v>
      </c>
      <c r="R1" s="99"/>
      <c r="S1" s="99"/>
      <c r="T1" s="99"/>
      <c r="U1" s="99"/>
      <c r="V1" s="41" t="s">
        <v>168</v>
      </c>
      <c r="W1" s="41"/>
      <c r="X1" s="41"/>
      <c r="Y1" s="41"/>
      <c r="Z1" s="41"/>
      <c r="AA1" s="99" t="s">
        <v>168</v>
      </c>
      <c r="AB1" s="99"/>
      <c r="AC1" s="99"/>
      <c r="AD1" s="99"/>
      <c r="AE1" s="99"/>
      <c r="AF1" s="41" t="s">
        <v>168</v>
      </c>
      <c r="AG1" s="41"/>
      <c r="AH1" s="41"/>
      <c r="AI1" s="41"/>
      <c r="AJ1" s="41"/>
    </row>
    <row r="2" spans="3:32" s="23" customFormat="1" ht="15" customHeight="1">
      <c r="C2" s="42"/>
      <c r="Q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2" s="23" customFormat="1" ht="15" customHeight="1">
      <c r="A3" s="42"/>
      <c r="B3" s="42"/>
    </row>
    <row r="4" spans="1:2" s="46" customFormat="1" ht="34.5" customHeight="1">
      <c r="A4" s="45" t="s">
        <v>272</v>
      </c>
      <c r="B4" s="43"/>
    </row>
    <row r="5" spans="1:36" s="21" customFormat="1" ht="27.75" customHeight="1">
      <c r="A5" s="14"/>
      <c r="B5" s="98" t="s">
        <v>25</v>
      </c>
      <c r="C5" s="98"/>
      <c r="D5" s="98"/>
      <c r="E5" s="98"/>
      <c r="F5" s="98"/>
      <c r="G5" s="98" t="s">
        <v>86</v>
      </c>
      <c r="H5" s="98"/>
      <c r="I5" s="98"/>
      <c r="J5" s="98"/>
      <c r="K5" s="98"/>
      <c r="L5" s="98" t="s">
        <v>87</v>
      </c>
      <c r="M5" s="98"/>
      <c r="N5" s="98"/>
      <c r="O5" s="98"/>
      <c r="P5" s="98"/>
      <c r="Q5" s="98" t="s">
        <v>88</v>
      </c>
      <c r="R5" s="98"/>
      <c r="S5" s="98"/>
      <c r="T5" s="98"/>
      <c r="U5" s="98"/>
      <c r="V5" s="98" t="s">
        <v>89</v>
      </c>
      <c r="W5" s="98"/>
      <c r="X5" s="98"/>
      <c r="Y5" s="98"/>
      <c r="Z5" s="98"/>
      <c r="AA5" s="98" t="s">
        <v>90</v>
      </c>
      <c r="AB5" s="98"/>
      <c r="AC5" s="98"/>
      <c r="AD5" s="98"/>
      <c r="AE5" s="98"/>
      <c r="AF5" s="98" t="s">
        <v>91</v>
      </c>
      <c r="AG5" s="98"/>
      <c r="AH5" s="98"/>
      <c r="AI5" s="98"/>
      <c r="AJ5" s="98"/>
    </row>
    <row r="6" spans="1:36" s="21" customFormat="1" ht="32.25" customHeight="1">
      <c r="A6" s="14"/>
      <c r="B6" s="3" t="s">
        <v>76</v>
      </c>
      <c r="C6" s="3" t="s">
        <v>102</v>
      </c>
      <c r="D6" s="3" t="s">
        <v>93</v>
      </c>
      <c r="E6" s="3" t="s">
        <v>94</v>
      </c>
      <c r="F6" s="3" t="s">
        <v>95</v>
      </c>
      <c r="G6" s="3" t="s">
        <v>76</v>
      </c>
      <c r="H6" s="3" t="s">
        <v>102</v>
      </c>
      <c r="I6" s="3" t="s">
        <v>93</v>
      </c>
      <c r="J6" s="3" t="s">
        <v>94</v>
      </c>
      <c r="K6" s="3" t="s">
        <v>95</v>
      </c>
      <c r="L6" s="3" t="s">
        <v>76</v>
      </c>
      <c r="M6" s="3" t="s">
        <v>102</v>
      </c>
      <c r="N6" s="3" t="s">
        <v>93</v>
      </c>
      <c r="O6" s="3" t="s">
        <v>94</v>
      </c>
      <c r="P6" s="3" t="s">
        <v>95</v>
      </c>
      <c r="Q6" s="3" t="s">
        <v>76</v>
      </c>
      <c r="R6" s="3" t="s">
        <v>102</v>
      </c>
      <c r="S6" s="3" t="s">
        <v>93</v>
      </c>
      <c r="T6" s="3" t="s">
        <v>94</v>
      </c>
      <c r="U6" s="3" t="s">
        <v>95</v>
      </c>
      <c r="V6" s="3" t="s">
        <v>76</v>
      </c>
      <c r="W6" s="3" t="s">
        <v>102</v>
      </c>
      <c r="X6" s="3" t="s">
        <v>93</v>
      </c>
      <c r="Y6" s="3" t="s">
        <v>94</v>
      </c>
      <c r="Z6" s="3" t="s">
        <v>95</v>
      </c>
      <c r="AA6" s="3" t="s">
        <v>76</v>
      </c>
      <c r="AB6" s="3" t="s">
        <v>102</v>
      </c>
      <c r="AC6" s="3" t="s">
        <v>93</v>
      </c>
      <c r="AD6" s="3" t="s">
        <v>94</v>
      </c>
      <c r="AE6" s="3" t="s">
        <v>95</v>
      </c>
      <c r="AF6" s="3" t="s">
        <v>76</v>
      </c>
      <c r="AG6" s="3" t="s">
        <v>102</v>
      </c>
      <c r="AH6" s="3" t="s">
        <v>93</v>
      </c>
      <c r="AI6" s="3" t="s">
        <v>94</v>
      </c>
      <c r="AJ6" s="3" t="s">
        <v>95</v>
      </c>
    </row>
    <row r="7" spans="1:36" s="14" customFormat="1" ht="15" customHeight="1">
      <c r="A7" s="22" t="s">
        <v>103</v>
      </c>
      <c r="B7" s="47">
        <v>829</v>
      </c>
      <c r="C7" s="47">
        <v>134</v>
      </c>
      <c r="D7" s="47">
        <v>7</v>
      </c>
      <c r="E7" s="47">
        <v>955</v>
      </c>
      <c r="F7" s="47">
        <v>542</v>
      </c>
      <c r="G7" s="47">
        <v>258</v>
      </c>
      <c r="H7" s="47">
        <v>55</v>
      </c>
      <c r="I7" s="47">
        <v>0</v>
      </c>
      <c r="J7" s="47">
        <v>313</v>
      </c>
      <c r="K7" s="47">
        <v>0</v>
      </c>
      <c r="L7" s="47">
        <v>1</v>
      </c>
      <c r="M7" s="47">
        <v>0</v>
      </c>
      <c r="N7" s="47">
        <v>0</v>
      </c>
      <c r="O7" s="47">
        <v>2</v>
      </c>
      <c r="P7" s="47">
        <v>5</v>
      </c>
      <c r="Q7" s="47">
        <v>400</v>
      </c>
      <c r="R7" s="47">
        <v>79</v>
      </c>
      <c r="S7" s="47">
        <v>3</v>
      </c>
      <c r="T7" s="47">
        <v>457</v>
      </c>
      <c r="U7" s="47">
        <v>420</v>
      </c>
      <c r="V7" s="47">
        <v>71</v>
      </c>
      <c r="W7" s="47">
        <v>0</v>
      </c>
      <c r="X7" s="47">
        <v>4</v>
      </c>
      <c r="Y7" s="47">
        <v>84</v>
      </c>
      <c r="Z7" s="47">
        <v>102</v>
      </c>
      <c r="AA7" s="47">
        <v>99</v>
      </c>
      <c r="AB7" s="47">
        <v>0</v>
      </c>
      <c r="AC7" s="47">
        <v>0</v>
      </c>
      <c r="AD7" s="47">
        <v>99</v>
      </c>
      <c r="AE7" s="47">
        <v>15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</row>
    <row r="8" spans="1:36" s="14" customFormat="1" ht="15" customHeight="1">
      <c r="A8" s="22" t="s">
        <v>104</v>
      </c>
      <c r="B8" s="47">
        <v>1234</v>
      </c>
      <c r="C8" s="47">
        <v>181</v>
      </c>
      <c r="D8" s="47">
        <v>3</v>
      </c>
      <c r="E8" s="47">
        <v>1520</v>
      </c>
      <c r="F8" s="47">
        <v>1036</v>
      </c>
      <c r="G8" s="47">
        <v>496</v>
      </c>
      <c r="H8" s="47">
        <v>40</v>
      </c>
      <c r="I8" s="47">
        <v>0</v>
      </c>
      <c r="J8" s="47">
        <v>537</v>
      </c>
      <c r="K8" s="47">
        <v>10</v>
      </c>
      <c r="L8" s="47">
        <v>3</v>
      </c>
      <c r="M8" s="47">
        <v>1</v>
      </c>
      <c r="N8" s="47">
        <v>0</v>
      </c>
      <c r="O8" s="47">
        <v>2</v>
      </c>
      <c r="P8" s="47">
        <v>11</v>
      </c>
      <c r="Q8" s="47">
        <v>361</v>
      </c>
      <c r="R8" s="47">
        <v>127</v>
      </c>
      <c r="S8" s="47">
        <v>1</v>
      </c>
      <c r="T8" s="47">
        <v>537</v>
      </c>
      <c r="U8" s="47">
        <v>718</v>
      </c>
      <c r="V8" s="47">
        <v>210</v>
      </c>
      <c r="W8" s="47">
        <v>0</v>
      </c>
      <c r="X8" s="47">
        <v>2</v>
      </c>
      <c r="Y8" s="47">
        <v>266</v>
      </c>
      <c r="Z8" s="47">
        <v>235</v>
      </c>
      <c r="AA8" s="47">
        <v>163</v>
      </c>
      <c r="AB8" s="47">
        <v>13</v>
      </c>
      <c r="AC8" s="47">
        <v>0</v>
      </c>
      <c r="AD8" s="47">
        <v>177</v>
      </c>
      <c r="AE8" s="47">
        <v>61</v>
      </c>
      <c r="AF8" s="47">
        <v>1</v>
      </c>
      <c r="AG8" s="47">
        <v>0</v>
      </c>
      <c r="AH8" s="47">
        <v>0</v>
      </c>
      <c r="AI8" s="47">
        <v>1</v>
      </c>
      <c r="AJ8" s="47">
        <v>1</v>
      </c>
    </row>
    <row r="9" spans="1:36" s="14" customFormat="1" ht="15" customHeight="1">
      <c r="A9" s="22" t="s">
        <v>105</v>
      </c>
      <c r="B9" s="47">
        <v>504</v>
      </c>
      <c r="C9" s="47">
        <v>76</v>
      </c>
      <c r="D9" s="47">
        <v>5</v>
      </c>
      <c r="E9" s="47">
        <v>633</v>
      </c>
      <c r="F9" s="47">
        <v>298</v>
      </c>
      <c r="G9" s="47">
        <v>183</v>
      </c>
      <c r="H9" s="47">
        <v>10</v>
      </c>
      <c r="I9" s="47">
        <v>0</v>
      </c>
      <c r="J9" s="47">
        <v>188</v>
      </c>
      <c r="K9" s="47">
        <v>11</v>
      </c>
      <c r="L9" s="47">
        <v>1</v>
      </c>
      <c r="M9" s="47">
        <v>0</v>
      </c>
      <c r="N9" s="47">
        <v>0</v>
      </c>
      <c r="O9" s="47">
        <v>1</v>
      </c>
      <c r="P9" s="47">
        <v>0</v>
      </c>
      <c r="Q9" s="47">
        <v>167</v>
      </c>
      <c r="R9" s="47">
        <v>64</v>
      </c>
      <c r="S9" s="47">
        <v>5</v>
      </c>
      <c r="T9" s="47">
        <v>275</v>
      </c>
      <c r="U9" s="47">
        <v>178</v>
      </c>
      <c r="V9" s="47">
        <v>105</v>
      </c>
      <c r="W9" s="47">
        <v>0</v>
      </c>
      <c r="X9" s="47">
        <v>0</v>
      </c>
      <c r="Y9" s="47">
        <v>120</v>
      </c>
      <c r="Z9" s="47">
        <v>94</v>
      </c>
      <c r="AA9" s="47">
        <v>48</v>
      </c>
      <c r="AB9" s="47">
        <v>2</v>
      </c>
      <c r="AC9" s="47">
        <v>0</v>
      </c>
      <c r="AD9" s="47">
        <v>49</v>
      </c>
      <c r="AE9" s="47">
        <v>15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</row>
    <row r="10" spans="1:36" s="14" customFormat="1" ht="15" customHeight="1">
      <c r="A10" s="22" t="s">
        <v>106</v>
      </c>
      <c r="B10" s="47">
        <v>789</v>
      </c>
      <c r="C10" s="47">
        <v>190</v>
      </c>
      <c r="D10" s="47">
        <v>1</v>
      </c>
      <c r="E10" s="47">
        <v>1019</v>
      </c>
      <c r="F10" s="47">
        <v>390</v>
      </c>
      <c r="G10" s="47">
        <v>289</v>
      </c>
      <c r="H10" s="47">
        <v>72</v>
      </c>
      <c r="I10" s="47">
        <v>0</v>
      </c>
      <c r="J10" s="47">
        <v>359</v>
      </c>
      <c r="K10" s="47">
        <v>2</v>
      </c>
      <c r="L10" s="47">
        <v>2</v>
      </c>
      <c r="M10" s="47">
        <v>0</v>
      </c>
      <c r="N10" s="47">
        <v>0</v>
      </c>
      <c r="O10" s="47">
        <v>2</v>
      </c>
      <c r="P10" s="47">
        <v>0</v>
      </c>
      <c r="Q10" s="47">
        <v>317</v>
      </c>
      <c r="R10" s="47">
        <v>107</v>
      </c>
      <c r="S10" s="47">
        <v>1</v>
      </c>
      <c r="T10" s="47">
        <v>441</v>
      </c>
      <c r="U10" s="47">
        <v>272</v>
      </c>
      <c r="V10" s="47">
        <v>58</v>
      </c>
      <c r="W10" s="47">
        <v>4</v>
      </c>
      <c r="X10" s="47">
        <v>0</v>
      </c>
      <c r="Y10" s="47">
        <v>79</v>
      </c>
      <c r="Z10" s="47">
        <v>98</v>
      </c>
      <c r="AA10" s="47">
        <v>123</v>
      </c>
      <c r="AB10" s="47">
        <v>7</v>
      </c>
      <c r="AC10" s="47">
        <v>0</v>
      </c>
      <c r="AD10" s="47">
        <v>137</v>
      </c>
      <c r="AE10" s="47">
        <v>18</v>
      </c>
      <c r="AF10" s="47">
        <v>0</v>
      </c>
      <c r="AG10" s="47">
        <v>0</v>
      </c>
      <c r="AH10" s="47">
        <v>0</v>
      </c>
      <c r="AI10" s="47">
        <v>1</v>
      </c>
      <c r="AJ10" s="47">
        <v>0</v>
      </c>
    </row>
    <row r="11" spans="1:36" s="14" customFormat="1" ht="15" customHeight="1">
      <c r="A11" s="22" t="s">
        <v>107</v>
      </c>
      <c r="B11" s="47">
        <v>527</v>
      </c>
      <c r="C11" s="47">
        <v>43</v>
      </c>
      <c r="D11" s="47">
        <v>0</v>
      </c>
      <c r="E11" s="47">
        <v>584</v>
      </c>
      <c r="F11" s="47">
        <v>544</v>
      </c>
      <c r="G11" s="47">
        <v>157</v>
      </c>
      <c r="H11" s="47">
        <v>19</v>
      </c>
      <c r="I11" s="47">
        <v>0</v>
      </c>
      <c r="J11" s="47">
        <v>174</v>
      </c>
      <c r="K11" s="47">
        <v>3</v>
      </c>
      <c r="L11" s="47">
        <v>0</v>
      </c>
      <c r="M11" s="47">
        <v>0</v>
      </c>
      <c r="N11" s="47">
        <v>0</v>
      </c>
      <c r="O11" s="47">
        <v>0</v>
      </c>
      <c r="P11" s="47">
        <v>3</v>
      </c>
      <c r="Q11" s="47">
        <v>200</v>
      </c>
      <c r="R11" s="47">
        <v>24</v>
      </c>
      <c r="S11" s="47">
        <v>0</v>
      </c>
      <c r="T11" s="47">
        <v>205</v>
      </c>
      <c r="U11" s="47">
        <v>389</v>
      </c>
      <c r="V11" s="47">
        <v>66</v>
      </c>
      <c r="W11" s="47">
        <v>0</v>
      </c>
      <c r="X11" s="47">
        <v>0</v>
      </c>
      <c r="Y11" s="47">
        <v>103</v>
      </c>
      <c r="Z11" s="47">
        <v>134</v>
      </c>
      <c r="AA11" s="47">
        <v>104</v>
      </c>
      <c r="AB11" s="47">
        <v>0</v>
      </c>
      <c r="AC11" s="47">
        <v>0</v>
      </c>
      <c r="AD11" s="47">
        <v>102</v>
      </c>
      <c r="AE11" s="47">
        <v>15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</row>
    <row r="12" spans="1:36" s="14" customFormat="1" ht="15" customHeight="1">
      <c r="A12" s="22" t="s">
        <v>108</v>
      </c>
      <c r="B12" s="47">
        <v>546</v>
      </c>
      <c r="C12" s="47">
        <v>37</v>
      </c>
      <c r="D12" s="47">
        <v>3</v>
      </c>
      <c r="E12" s="47">
        <v>590</v>
      </c>
      <c r="F12" s="47">
        <v>521</v>
      </c>
      <c r="G12" s="47">
        <v>143</v>
      </c>
      <c r="H12" s="47">
        <v>0</v>
      </c>
      <c r="I12" s="47">
        <v>0</v>
      </c>
      <c r="J12" s="47">
        <v>146</v>
      </c>
      <c r="K12" s="47">
        <v>3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286</v>
      </c>
      <c r="R12" s="47">
        <v>37</v>
      </c>
      <c r="S12" s="47">
        <v>3</v>
      </c>
      <c r="T12" s="47">
        <v>326</v>
      </c>
      <c r="U12" s="47">
        <v>347</v>
      </c>
      <c r="V12" s="47">
        <v>84</v>
      </c>
      <c r="W12" s="47">
        <v>0</v>
      </c>
      <c r="X12" s="47">
        <v>0</v>
      </c>
      <c r="Y12" s="47">
        <v>90</v>
      </c>
      <c r="Z12" s="47">
        <v>139</v>
      </c>
      <c r="AA12" s="47">
        <v>33</v>
      </c>
      <c r="AB12" s="47">
        <v>0</v>
      </c>
      <c r="AC12" s="47">
        <v>0</v>
      </c>
      <c r="AD12" s="47">
        <v>28</v>
      </c>
      <c r="AE12" s="47">
        <v>32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</row>
    <row r="13" spans="1:36" s="14" customFormat="1" ht="15" customHeight="1">
      <c r="A13" s="22" t="s">
        <v>109</v>
      </c>
      <c r="B13" s="47">
        <v>1940</v>
      </c>
      <c r="C13" s="47">
        <v>601</v>
      </c>
      <c r="D13" s="47">
        <v>26</v>
      </c>
      <c r="E13" s="47">
        <v>2368</v>
      </c>
      <c r="F13" s="47">
        <v>1120</v>
      </c>
      <c r="G13" s="47">
        <v>475</v>
      </c>
      <c r="H13" s="47">
        <v>177</v>
      </c>
      <c r="I13" s="47">
        <v>5</v>
      </c>
      <c r="J13" s="47">
        <v>648</v>
      </c>
      <c r="K13" s="47">
        <v>16</v>
      </c>
      <c r="L13" s="47">
        <v>2</v>
      </c>
      <c r="M13" s="47">
        <v>0</v>
      </c>
      <c r="N13" s="47">
        <v>0</v>
      </c>
      <c r="O13" s="47">
        <v>1</v>
      </c>
      <c r="P13" s="47">
        <v>8</v>
      </c>
      <c r="Q13" s="47">
        <v>1038</v>
      </c>
      <c r="R13" s="47">
        <v>408</v>
      </c>
      <c r="S13" s="47">
        <v>13</v>
      </c>
      <c r="T13" s="47">
        <v>1267</v>
      </c>
      <c r="U13" s="47">
        <v>702</v>
      </c>
      <c r="V13" s="47">
        <v>317</v>
      </c>
      <c r="W13" s="47">
        <v>1</v>
      </c>
      <c r="X13" s="47">
        <v>8</v>
      </c>
      <c r="Y13" s="47">
        <v>329</v>
      </c>
      <c r="Z13" s="47">
        <v>333</v>
      </c>
      <c r="AA13" s="47">
        <v>108</v>
      </c>
      <c r="AB13" s="47">
        <v>15</v>
      </c>
      <c r="AC13" s="47">
        <v>0</v>
      </c>
      <c r="AD13" s="47">
        <v>122</v>
      </c>
      <c r="AE13" s="47">
        <v>60</v>
      </c>
      <c r="AF13" s="47">
        <v>0</v>
      </c>
      <c r="AG13" s="47">
        <v>0</v>
      </c>
      <c r="AH13" s="47">
        <v>0</v>
      </c>
      <c r="AI13" s="47">
        <v>1</v>
      </c>
      <c r="AJ13" s="47">
        <v>1</v>
      </c>
    </row>
    <row r="14" spans="1:36" s="14" customFormat="1" ht="15" customHeight="1">
      <c r="A14" s="22" t="s">
        <v>110</v>
      </c>
      <c r="B14" s="47">
        <v>2158</v>
      </c>
      <c r="C14" s="47">
        <v>355</v>
      </c>
      <c r="D14" s="47">
        <v>3</v>
      </c>
      <c r="E14" s="47">
        <v>2901</v>
      </c>
      <c r="F14" s="47">
        <v>2055</v>
      </c>
      <c r="G14" s="47">
        <v>332</v>
      </c>
      <c r="H14" s="47">
        <v>5</v>
      </c>
      <c r="I14" s="47">
        <v>0</v>
      </c>
      <c r="J14" s="47">
        <v>339</v>
      </c>
      <c r="K14" s="47">
        <v>2</v>
      </c>
      <c r="L14" s="47">
        <v>1</v>
      </c>
      <c r="M14" s="47">
        <v>0</v>
      </c>
      <c r="N14" s="47">
        <v>0</v>
      </c>
      <c r="O14" s="47">
        <v>1</v>
      </c>
      <c r="P14" s="47">
        <v>4</v>
      </c>
      <c r="Q14" s="47">
        <v>1324</v>
      </c>
      <c r="R14" s="47">
        <v>350</v>
      </c>
      <c r="S14" s="47">
        <v>2</v>
      </c>
      <c r="T14" s="47">
        <v>1970</v>
      </c>
      <c r="U14" s="47">
        <v>1256</v>
      </c>
      <c r="V14" s="47">
        <v>308</v>
      </c>
      <c r="W14" s="47">
        <v>0</v>
      </c>
      <c r="X14" s="47">
        <v>1</v>
      </c>
      <c r="Y14" s="47">
        <v>417</v>
      </c>
      <c r="Z14" s="47">
        <v>641</v>
      </c>
      <c r="AA14" s="47">
        <v>192</v>
      </c>
      <c r="AB14" s="47">
        <v>0</v>
      </c>
      <c r="AC14" s="47">
        <v>0</v>
      </c>
      <c r="AD14" s="47">
        <v>174</v>
      </c>
      <c r="AE14" s="47">
        <v>151</v>
      </c>
      <c r="AF14" s="47">
        <v>1</v>
      </c>
      <c r="AG14" s="47">
        <v>0</v>
      </c>
      <c r="AH14" s="47">
        <v>0</v>
      </c>
      <c r="AI14" s="47">
        <v>0</v>
      </c>
      <c r="AJ14" s="47">
        <v>1</v>
      </c>
    </row>
    <row r="15" spans="1:36" s="14" customFormat="1" ht="15" customHeight="1">
      <c r="A15" s="22" t="s">
        <v>111</v>
      </c>
      <c r="B15" s="47">
        <v>78</v>
      </c>
      <c r="C15" s="47">
        <v>5</v>
      </c>
      <c r="D15" s="47">
        <v>0</v>
      </c>
      <c r="E15" s="47">
        <v>75</v>
      </c>
      <c r="F15" s="47">
        <v>86</v>
      </c>
      <c r="G15" s="47">
        <v>28</v>
      </c>
      <c r="H15" s="47">
        <v>2</v>
      </c>
      <c r="I15" s="47">
        <v>0</v>
      </c>
      <c r="J15" s="47">
        <v>28</v>
      </c>
      <c r="K15" s="47">
        <v>5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36</v>
      </c>
      <c r="R15" s="47">
        <v>3</v>
      </c>
      <c r="S15" s="47">
        <v>0</v>
      </c>
      <c r="T15" s="47">
        <v>34</v>
      </c>
      <c r="U15" s="47">
        <v>47</v>
      </c>
      <c r="V15" s="47">
        <v>10</v>
      </c>
      <c r="W15" s="47">
        <v>0</v>
      </c>
      <c r="X15" s="47">
        <v>0</v>
      </c>
      <c r="Y15" s="47">
        <v>11</v>
      </c>
      <c r="Z15" s="47">
        <v>32</v>
      </c>
      <c r="AA15" s="47">
        <v>4</v>
      </c>
      <c r="AB15" s="47">
        <v>0</v>
      </c>
      <c r="AC15" s="47">
        <v>0</v>
      </c>
      <c r="AD15" s="47">
        <v>2</v>
      </c>
      <c r="AE15" s="47">
        <v>2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</row>
    <row r="16" spans="1:36" s="14" customFormat="1" ht="15" customHeight="1">
      <c r="A16" s="22" t="s">
        <v>112</v>
      </c>
      <c r="B16" s="47">
        <v>42</v>
      </c>
      <c r="C16" s="47">
        <v>0</v>
      </c>
      <c r="D16" s="47">
        <v>0</v>
      </c>
      <c r="E16" s="47">
        <v>41</v>
      </c>
      <c r="F16" s="47">
        <v>10</v>
      </c>
      <c r="G16" s="47">
        <v>18</v>
      </c>
      <c r="H16" s="47">
        <v>0</v>
      </c>
      <c r="I16" s="47">
        <v>0</v>
      </c>
      <c r="J16" s="47">
        <v>18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13</v>
      </c>
      <c r="R16" s="47">
        <v>0</v>
      </c>
      <c r="S16" s="47">
        <v>0</v>
      </c>
      <c r="T16" s="47">
        <v>14</v>
      </c>
      <c r="U16" s="47">
        <v>4</v>
      </c>
      <c r="V16" s="47">
        <v>8</v>
      </c>
      <c r="W16" s="47">
        <v>0</v>
      </c>
      <c r="X16" s="47">
        <v>0</v>
      </c>
      <c r="Y16" s="47">
        <v>6</v>
      </c>
      <c r="Z16" s="47">
        <v>6</v>
      </c>
      <c r="AA16" s="47">
        <v>3</v>
      </c>
      <c r="AB16" s="47">
        <v>0</v>
      </c>
      <c r="AC16" s="47">
        <v>0</v>
      </c>
      <c r="AD16" s="47">
        <v>3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</row>
    <row r="17" spans="1:36" s="14" customFormat="1" ht="15" customHeight="1">
      <c r="A17" s="22" t="s">
        <v>113</v>
      </c>
      <c r="B17" s="47">
        <v>590</v>
      </c>
      <c r="C17" s="47">
        <v>317</v>
      </c>
      <c r="D17" s="47">
        <v>4</v>
      </c>
      <c r="E17" s="47">
        <v>908</v>
      </c>
      <c r="F17" s="47">
        <v>443</v>
      </c>
      <c r="G17" s="47">
        <v>207</v>
      </c>
      <c r="H17" s="47">
        <v>66</v>
      </c>
      <c r="I17" s="47">
        <v>0</v>
      </c>
      <c r="J17" s="47">
        <v>277</v>
      </c>
      <c r="K17" s="47">
        <v>0</v>
      </c>
      <c r="L17" s="47">
        <v>0</v>
      </c>
      <c r="M17" s="47">
        <v>0</v>
      </c>
      <c r="N17" s="47">
        <v>0</v>
      </c>
      <c r="O17" s="47">
        <v>2</v>
      </c>
      <c r="P17" s="47">
        <v>1</v>
      </c>
      <c r="Q17" s="47">
        <v>190</v>
      </c>
      <c r="R17" s="47">
        <v>246</v>
      </c>
      <c r="S17" s="47">
        <v>4</v>
      </c>
      <c r="T17" s="47">
        <v>449</v>
      </c>
      <c r="U17" s="47">
        <v>326</v>
      </c>
      <c r="V17" s="47">
        <v>152</v>
      </c>
      <c r="W17" s="47">
        <v>0</v>
      </c>
      <c r="X17" s="47">
        <v>0</v>
      </c>
      <c r="Y17" s="47">
        <v>135</v>
      </c>
      <c r="Z17" s="47">
        <v>88</v>
      </c>
      <c r="AA17" s="47">
        <v>40</v>
      </c>
      <c r="AB17" s="47">
        <v>5</v>
      </c>
      <c r="AC17" s="47">
        <v>0</v>
      </c>
      <c r="AD17" s="47">
        <v>45</v>
      </c>
      <c r="AE17" s="47">
        <v>26</v>
      </c>
      <c r="AF17" s="47">
        <v>1</v>
      </c>
      <c r="AG17" s="47">
        <v>0</v>
      </c>
      <c r="AH17" s="47">
        <v>0</v>
      </c>
      <c r="AI17" s="47">
        <v>0</v>
      </c>
      <c r="AJ17" s="47">
        <v>2</v>
      </c>
    </row>
    <row r="18" spans="1:36" s="14" customFormat="1" ht="15" customHeight="1">
      <c r="A18" s="22" t="s">
        <v>114</v>
      </c>
      <c r="B18" s="47">
        <v>755</v>
      </c>
      <c r="C18" s="47">
        <v>45</v>
      </c>
      <c r="D18" s="47">
        <v>5</v>
      </c>
      <c r="E18" s="47">
        <v>754</v>
      </c>
      <c r="F18" s="47">
        <v>471</v>
      </c>
      <c r="G18" s="47">
        <v>213</v>
      </c>
      <c r="H18" s="47">
        <v>28</v>
      </c>
      <c r="I18" s="47">
        <v>0</v>
      </c>
      <c r="J18" s="47">
        <v>247</v>
      </c>
      <c r="K18" s="47">
        <v>1</v>
      </c>
      <c r="L18" s="47">
        <v>1</v>
      </c>
      <c r="M18" s="47">
        <v>0</v>
      </c>
      <c r="N18" s="47">
        <v>0</v>
      </c>
      <c r="O18" s="47">
        <v>0</v>
      </c>
      <c r="P18" s="47">
        <v>2</v>
      </c>
      <c r="Q18" s="47">
        <v>348</v>
      </c>
      <c r="R18" s="47">
        <v>17</v>
      </c>
      <c r="S18" s="47">
        <v>5</v>
      </c>
      <c r="T18" s="47">
        <v>329</v>
      </c>
      <c r="U18" s="47">
        <v>313</v>
      </c>
      <c r="V18" s="47">
        <v>146</v>
      </c>
      <c r="W18" s="47">
        <v>0</v>
      </c>
      <c r="X18" s="47">
        <v>0</v>
      </c>
      <c r="Y18" s="47">
        <v>128</v>
      </c>
      <c r="Z18" s="47">
        <v>136</v>
      </c>
      <c r="AA18" s="47">
        <v>47</v>
      </c>
      <c r="AB18" s="47">
        <v>0</v>
      </c>
      <c r="AC18" s="47">
        <v>0</v>
      </c>
      <c r="AD18" s="47">
        <v>49</v>
      </c>
      <c r="AE18" s="47">
        <v>19</v>
      </c>
      <c r="AF18" s="47">
        <v>0</v>
      </c>
      <c r="AG18" s="47">
        <v>0</v>
      </c>
      <c r="AH18" s="47">
        <v>0</v>
      </c>
      <c r="AI18" s="47">
        <v>1</v>
      </c>
      <c r="AJ18" s="47">
        <v>0</v>
      </c>
    </row>
    <row r="19" spans="1:36" s="14" customFormat="1" ht="15" customHeight="1">
      <c r="A19" s="22" t="s">
        <v>115</v>
      </c>
      <c r="B19" s="47">
        <v>940</v>
      </c>
      <c r="C19" s="47">
        <v>509</v>
      </c>
      <c r="D19" s="47">
        <v>1</v>
      </c>
      <c r="E19" s="47">
        <v>1426</v>
      </c>
      <c r="F19" s="47">
        <v>1077</v>
      </c>
      <c r="G19" s="47">
        <v>368</v>
      </c>
      <c r="H19" s="47">
        <v>37</v>
      </c>
      <c r="I19" s="47">
        <v>1</v>
      </c>
      <c r="J19" s="47">
        <v>406</v>
      </c>
      <c r="K19" s="47">
        <v>0</v>
      </c>
      <c r="L19" s="47">
        <v>2</v>
      </c>
      <c r="M19" s="47">
        <v>0</v>
      </c>
      <c r="N19" s="47">
        <v>0</v>
      </c>
      <c r="O19" s="47">
        <v>1</v>
      </c>
      <c r="P19" s="47">
        <v>8</v>
      </c>
      <c r="Q19" s="47">
        <v>369</v>
      </c>
      <c r="R19" s="47">
        <v>471</v>
      </c>
      <c r="S19" s="47">
        <v>0</v>
      </c>
      <c r="T19" s="47">
        <v>808</v>
      </c>
      <c r="U19" s="47">
        <v>755</v>
      </c>
      <c r="V19" s="47">
        <v>152</v>
      </c>
      <c r="W19" s="47">
        <v>0</v>
      </c>
      <c r="X19" s="47">
        <v>0</v>
      </c>
      <c r="Y19" s="47">
        <v>155</v>
      </c>
      <c r="Z19" s="47">
        <v>284</v>
      </c>
      <c r="AA19" s="47">
        <v>49</v>
      </c>
      <c r="AB19" s="47">
        <v>1</v>
      </c>
      <c r="AC19" s="47">
        <v>0</v>
      </c>
      <c r="AD19" s="47">
        <v>55</v>
      </c>
      <c r="AE19" s="47">
        <v>28</v>
      </c>
      <c r="AF19" s="47">
        <v>0</v>
      </c>
      <c r="AG19" s="47">
        <v>0</v>
      </c>
      <c r="AH19" s="47">
        <v>0</v>
      </c>
      <c r="AI19" s="47">
        <v>1</v>
      </c>
      <c r="AJ19" s="47">
        <v>2</v>
      </c>
    </row>
    <row r="20" spans="1:36" s="14" customFormat="1" ht="15" customHeight="1">
      <c r="A20" s="22" t="s">
        <v>116</v>
      </c>
      <c r="B20" s="47">
        <v>889</v>
      </c>
      <c r="C20" s="47">
        <v>274</v>
      </c>
      <c r="D20" s="47">
        <v>4</v>
      </c>
      <c r="E20" s="47">
        <v>1173</v>
      </c>
      <c r="F20" s="47">
        <v>399</v>
      </c>
      <c r="G20" s="47">
        <v>326</v>
      </c>
      <c r="H20" s="47">
        <v>39</v>
      </c>
      <c r="I20" s="47">
        <v>1</v>
      </c>
      <c r="J20" s="47">
        <v>365</v>
      </c>
      <c r="K20" s="47">
        <v>1</v>
      </c>
      <c r="L20" s="47">
        <v>2</v>
      </c>
      <c r="M20" s="47">
        <v>0</v>
      </c>
      <c r="N20" s="47">
        <v>0</v>
      </c>
      <c r="O20" s="47">
        <v>3</v>
      </c>
      <c r="P20" s="47">
        <v>3</v>
      </c>
      <c r="Q20" s="47">
        <v>221</v>
      </c>
      <c r="R20" s="47">
        <v>213</v>
      </c>
      <c r="S20" s="47">
        <v>0</v>
      </c>
      <c r="T20" s="47">
        <v>435</v>
      </c>
      <c r="U20" s="47">
        <v>237</v>
      </c>
      <c r="V20" s="47">
        <v>179</v>
      </c>
      <c r="W20" s="47">
        <v>1</v>
      </c>
      <c r="X20" s="47">
        <v>1</v>
      </c>
      <c r="Y20" s="47">
        <v>172</v>
      </c>
      <c r="Z20" s="47">
        <v>115</v>
      </c>
      <c r="AA20" s="47">
        <v>161</v>
      </c>
      <c r="AB20" s="47">
        <v>21</v>
      </c>
      <c r="AC20" s="47">
        <v>2</v>
      </c>
      <c r="AD20" s="47">
        <v>198</v>
      </c>
      <c r="AE20" s="47">
        <v>43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</row>
    <row r="21" spans="1:36" s="14" customFormat="1" ht="15" customHeight="1">
      <c r="A21" s="22" t="s">
        <v>117</v>
      </c>
      <c r="B21" s="47">
        <v>925</v>
      </c>
      <c r="C21" s="47">
        <v>148</v>
      </c>
      <c r="D21" s="47">
        <v>7</v>
      </c>
      <c r="E21" s="47">
        <v>1118</v>
      </c>
      <c r="F21" s="47">
        <v>605</v>
      </c>
      <c r="G21" s="47">
        <v>354</v>
      </c>
      <c r="H21" s="47">
        <v>76</v>
      </c>
      <c r="I21" s="47">
        <v>2</v>
      </c>
      <c r="J21" s="47">
        <v>418</v>
      </c>
      <c r="K21" s="47">
        <v>33</v>
      </c>
      <c r="L21" s="47">
        <v>4</v>
      </c>
      <c r="M21" s="47">
        <v>0</v>
      </c>
      <c r="N21" s="47">
        <v>0</v>
      </c>
      <c r="O21" s="47">
        <v>1</v>
      </c>
      <c r="P21" s="47">
        <v>5</v>
      </c>
      <c r="Q21" s="47">
        <v>257</v>
      </c>
      <c r="R21" s="47">
        <v>67</v>
      </c>
      <c r="S21" s="47">
        <v>2</v>
      </c>
      <c r="T21" s="47">
        <v>355</v>
      </c>
      <c r="U21" s="47">
        <v>357</v>
      </c>
      <c r="V21" s="47">
        <v>225</v>
      </c>
      <c r="W21" s="47">
        <v>0</v>
      </c>
      <c r="X21" s="47">
        <v>1</v>
      </c>
      <c r="Y21" s="47">
        <v>235</v>
      </c>
      <c r="Z21" s="47">
        <v>161</v>
      </c>
      <c r="AA21" s="47">
        <v>85</v>
      </c>
      <c r="AB21" s="47">
        <v>5</v>
      </c>
      <c r="AC21" s="47">
        <v>2</v>
      </c>
      <c r="AD21" s="47">
        <v>109</v>
      </c>
      <c r="AE21" s="47">
        <v>47</v>
      </c>
      <c r="AF21" s="47">
        <v>0</v>
      </c>
      <c r="AG21" s="47">
        <v>0</v>
      </c>
      <c r="AH21" s="47">
        <v>0</v>
      </c>
      <c r="AI21" s="47">
        <v>0</v>
      </c>
      <c r="AJ21" s="47">
        <v>2</v>
      </c>
    </row>
    <row r="22" spans="1:36" s="14" customFormat="1" ht="15" customHeight="1">
      <c r="A22" s="22" t="s">
        <v>118</v>
      </c>
      <c r="B22" s="47">
        <v>366</v>
      </c>
      <c r="C22" s="47">
        <v>89</v>
      </c>
      <c r="D22" s="47">
        <v>1</v>
      </c>
      <c r="E22" s="47">
        <v>496</v>
      </c>
      <c r="F22" s="47">
        <v>176</v>
      </c>
      <c r="G22" s="47">
        <v>110</v>
      </c>
      <c r="H22" s="47">
        <v>44</v>
      </c>
      <c r="I22" s="47">
        <v>0</v>
      </c>
      <c r="J22" s="47">
        <v>154</v>
      </c>
      <c r="K22" s="47">
        <v>9</v>
      </c>
      <c r="L22" s="47">
        <v>0</v>
      </c>
      <c r="M22" s="47">
        <v>0</v>
      </c>
      <c r="N22" s="47">
        <v>1</v>
      </c>
      <c r="O22" s="47">
        <v>0</v>
      </c>
      <c r="P22" s="47">
        <v>4</v>
      </c>
      <c r="Q22" s="47">
        <v>155</v>
      </c>
      <c r="R22" s="47">
        <v>42</v>
      </c>
      <c r="S22" s="47">
        <v>0</v>
      </c>
      <c r="T22" s="47">
        <v>233</v>
      </c>
      <c r="U22" s="47">
        <v>88</v>
      </c>
      <c r="V22" s="47">
        <v>73</v>
      </c>
      <c r="W22" s="47">
        <v>0</v>
      </c>
      <c r="X22" s="47">
        <v>0</v>
      </c>
      <c r="Y22" s="47">
        <v>81</v>
      </c>
      <c r="Z22" s="47">
        <v>56</v>
      </c>
      <c r="AA22" s="47">
        <v>28</v>
      </c>
      <c r="AB22" s="47">
        <v>3</v>
      </c>
      <c r="AC22" s="47">
        <v>0</v>
      </c>
      <c r="AD22" s="47">
        <v>28</v>
      </c>
      <c r="AE22" s="47">
        <v>19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</row>
    <row r="23" spans="1:36" s="14" customFormat="1" ht="15" customHeight="1">
      <c r="A23" s="22" t="s">
        <v>119</v>
      </c>
      <c r="B23" s="47">
        <v>98</v>
      </c>
      <c r="C23" s="47">
        <v>9</v>
      </c>
      <c r="D23" s="47">
        <v>0</v>
      </c>
      <c r="E23" s="47">
        <v>133</v>
      </c>
      <c r="F23" s="47">
        <v>65</v>
      </c>
      <c r="G23" s="47">
        <v>5</v>
      </c>
      <c r="H23" s="47">
        <v>0</v>
      </c>
      <c r="I23" s="47">
        <v>0</v>
      </c>
      <c r="J23" s="47">
        <v>5</v>
      </c>
      <c r="K23" s="47">
        <v>0</v>
      </c>
      <c r="L23" s="47">
        <v>0</v>
      </c>
      <c r="M23" s="47">
        <v>0</v>
      </c>
      <c r="N23" s="47">
        <v>0</v>
      </c>
      <c r="O23" s="47">
        <v>1</v>
      </c>
      <c r="P23" s="47">
        <v>0</v>
      </c>
      <c r="Q23" s="47">
        <v>58</v>
      </c>
      <c r="R23" s="47">
        <v>9</v>
      </c>
      <c r="S23" s="47">
        <v>0</v>
      </c>
      <c r="T23" s="47">
        <v>88</v>
      </c>
      <c r="U23" s="47">
        <v>32</v>
      </c>
      <c r="V23" s="47">
        <v>27</v>
      </c>
      <c r="W23" s="47">
        <v>0</v>
      </c>
      <c r="X23" s="47">
        <v>0</v>
      </c>
      <c r="Y23" s="47">
        <v>33</v>
      </c>
      <c r="Z23" s="47">
        <v>28</v>
      </c>
      <c r="AA23" s="47">
        <v>8</v>
      </c>
      <c r="AB23" s="47">
        <v>0</v>
      </c>
      <c r="AC23" s="47">
        <v>0</v>
      </c>
      <c r="AD23" s="47">
        <v>6</v>
      </c>
      <c r="AE23" s="47">
        <v>5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</row>
    <row r="24" spans="1:36" s="14" customFormat="1" ht="15" customHeight="1">
      <c r="A24" s="22" t="s">
        <v>120</v>
      </c>
      <c r="B24" s="47">
        <v>214</v>
      </c>
      <c r="C24" s="47">
        <v>2</v>
      </c>
      <c r="D24" s="47">
        <v>0</v>
      </c>
      <c r="E24" s="47">
        <v>205</v>
      </c>
      <c r="F24" s="47">
        <v>155</v>
      </c>
      <c r="G24" s="47">
        <v>87</v>
      </c>
      <c r="H24" s="47">
        <v>0</v>
      </c>
      <c r="I24" s="47">
        <v>0</v>
      </c>
      <c r="J24" s="47">
        <v>83</v>
      </c>
      <c r="K24" s="47">
        <v>13</v>
      </c>
      <c r="L24" s="47">
        <v>1</v>
      </c>
      <c r="M24" s="47">
        <v>0</v>
      </c>
      <c r="N24" s="47">
        <v>0</v>
      </c>
      <c r="O24" s="47">
        <v>2</v>
      </c>
      <c r="P24" s="47">
        <v>1</v>
      </c>
      <c r="Q24" s="47">
        <v>89</v>
      </c>
      <c r="R24" s="47">
        <v>2</v>
      </c>
      <c r="S24" s="47">
        <v>0</v>
      </c>
      <c r="T24" s="47">
        <v>80</v>
      </c>
      <c r="U24" s="47">
        <v>87</v>
      </c>
      <c r="V24" s="47">
        <v>32</v>
      </c>
      <c r="W24" s="47">
        <v>0</v>
      </c>
      <c r="X24" s="47">
        <v>0</v>
      </c>
      <c r="Y24" s="47">
        <v>36</v>
      </c>
      <c r="Z24" s="47">
        <v>53</v>
      </c>
      <c r="AA24" s="47">
        <v>5</v>
      </c>
      <c r="AB24" s="47">
        <v>0</v>
      </c>
      <c r="AC24" s="47">
        <v>0</v>
      </c>
      <c r="AD24" s="47">
        <v>4</v>
      </c>
      <c r="AE24" s="47">
        <v>1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</row>
    <row r="25" spans="1:36" s="14" customFormat="1" ht="15" customHeight="1">
      <c r="A25" s="22" t="s">
        <v>121</v>
      </c>
      <c r="B25" s="47">
        <v>326</v>
      </c>
      <c r="C25" s="47">
        <v>0</v>
      </c>
      <c r="D25" s="47">
        <v>1</v>
      </c>
      <c r="E25" s="47">
        <v>406</v>
      </c>
      <c r="F25" s="47">
        <v>194</v>
      </c>
      <c r="G25" s="47">
        <v>137</v>
      </c>
      <c r="H25" s="47">
        <v>0</v>
      </c>
      <c r="I25" s="47">
        <v>0</v>
      </c>
      <c r="J25" s="47">
        <v>135</v>
      </c>
      <c r="K25" s="47">
        <v>3</v>
      </c>
      <c r="L25" s="47">
        <v>0</v>
      </c>
      <c r="M25" s="47">
        <v>0</v>
      </c>
      <c r="N25" s="47">
        <v>0</v>
      </c>
      <c r="O25" s="47">
        <v>1</v>
      </c>
      <c r="P25" s="47">
        <v>0</v>
      </c>
      <c r="Q25" s="47">
        <v>132</v>
      </c>
      <c r="R25" s="47">
        <v>0</v>
      </c>
      <c r="S25" s="47">
        <v>1</v>
      </c>
      <c r="T25" s="47">
        <v>163</v>
      </c>
      <c r="U25" s="47">
        <v>120</v>
      </c>
      <c r="V25" s="47">
        <v>42</v>
      </c>
      <c r="W25" s="47">
        <v>0</v>
      </c>
      <c r="X25" s="47">
        <v>0</v>
      </c>
      <c r="Y25" s="47">
        <v>88</v>
      </c>
      <c r="Z25" s="47">
        <v>60</v>
      </c>
      <c r="AA25" s="47">
        <v>15</v>
      </c>
      <c r="AB25" s="47">
        <v>0</v>
      </c>
      <c r="AC25" s="47">
        <v>0</v>
      </c>
      <c r="AD25" s="47">
        <v>19</v>
      </c>
      <c r="AE25" s="47">
        <v>10</v>
      </c>
      <c r="AF25" s="47">
        <v>0</v>
      </c>
      <c r="AG25" s="47">
        <v>0</v>
      </c>
      <c r="AH25" s="47">
        <v>0</v>
      </c>
      <c r="AI25" s="47">
        <v>0</v>
      </c>
      <c r="AJ25" s="47">
        <v>1</v>
      </c>
    </row>
    <row r="26" spans="1:36" s="14" customFormat="1" ht="15" customHeight="1">
      <c r="A26" s="22" t="s">
        <v>122</v>
      </c>
      <c r="B26" s="47">
        <v>97</v>
      </c>
      <c r="C26" s="47">
        <v>1</v>
      </c>
      <c r="D26" s="47">
        <v>0</v>
      </c>
      <c r="E26" s="47">
        <v>88</v>
      </c>
      <c r="F26" s="47">
        <v>88</v>
      </c>
      <c r="G26" s="47">
        <v>27</v>
      </c>
      <c r="H26" s="47">
        <v>0</v>
      </c>
      <c r="I26" s="47">
        <v>0</v>
      </c>
      <c r="J26" s="47">
        <v>27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53</v>
      </c>
      <c r="R26" s="47">
        <v>1</v>
      </c>
      <c r="S26" s="47">
        <v>0</v>
      </c>
      <c r="T26" s="47">
        <v>42</v>
      </c>
      <c r="U26" s="47">
        <v>73</v>
      </c>
      <c r="V26" s="47">
        <v>10</v>
      </c>
      <c r="W26" s="47">
        <v>0</v>
      </c>
      <c r="X26" s="47">
        <v>0</v>
      </c>
      <c r="Y26" s="47">
        <v>11</v>
      </c>
      <c r="Z26" s="47">
        <v>14</v>
      </c>
      <c r="AA26" s="47">
        <v>7</v>
      </c>
      <c r="AB26" s="47">
        <v>0</v>
      </c>
      <c r="AC26" s="47">
        <v>0</v>
      </c>
      <c r="AD26" s="47">
        <v>8</v>
      </c>
      <c r="AE26" s="47">
        <v>1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</row>
    <row r="27" spans="1:36" s="14" customFormat="1" ht="15" customHeight="1">
      <c r="A27" s="22" t="s">
        <v>123</v>
      </c>
      <c r="B27" s="47">
        <v>216</v>
      </c>
      <c r="C27" s="47">
        <v>3</v>
      </c>
      <c r="D27" s="47">
        <v>0</v>
      </c>
      <c r="E27" s="47">
        <v>260</v>
      </c>
      <c r="F27" s="47">
        <v>80</v>
      </c>
      <c r="G27" s="47">
        <v>36</v>
      </c>
      <c r="H27" s="47">
        <v>0</v>
      </c>
      <c r="I27" s="47">
        <v>0</v>
      </c>
      <c r="J27" s="47">
        <v>37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1</v>
      </c>
      <c r="Q27" s="47">
        <v>127</v>
      </c>
      <c r="R27" s="47">
        <v>3</v>
      </c>
      <c r="S27" s="47">
        <v>0</v>
      </c>
      <c r="T27" s="47">
        <v>173</v>
      </c>
      <c r="U27" s="47">
        <v>45</v>
      </c>
      <c r="V27" s="47">
        <v>31</v>
      </c>
      <c r="W27" s="47">
        <v>0</v>
      </c>
      <c r="X27" s="47">
        <v>0</v>
      </c>
      <c r="Y27" s="47">
        <v>31</v>
      </c>
      <c r="Z27" s="47">
        <v>30</v>
      </c>
      <c r="AA27" s="47">
        <v>22</v>
      </c>
      <c r="AB27" s="47">
        <v>0</v>
      </c>
      <c r="AC27" s="47">
        <v>0</v>
      </c>
      <c r="AD27" s="47">
        <v>19</v>
      </c>
      <c r="AE27" s="47">
        <v>4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</row>
    <row r="28" spans="1:36" s="14" customFormat="1" ht="15" customHeight="1">
      <c r="A28" s="22" t="s">
        <v>124</v>
      </c>
      <c r="B28" s="47">
        <v>80</v>
      </c>
      <c r="C28" s="47">
        <v>0</v>
      </c>
      <c r="D28" s="47">
        <v>0</v>
      </c>
      <c r="E28" s="47">
        <v>102</v>
      </c>
      <c r="F28" s="47">
        <v>144</v>
      </c>
      <c r="G28" s="47">
        <v>2</v>
      </c>
      <c r="H28" s="47">
        <v>0</v>
      </c>
      <c r="I28" s="47">
        <v>0</v>
      </c>
      <c r="J28" s="47">
        <v>2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60</v>
      </c>
      <c r="R28" s="47">
        <v>0</v>
      </c>
      <c r="S28" s="47">
        <v>0</v>
      </c>
      <c r="T28" s="47">
        <v>67</v>
      </c>
      <c r="U28" s="47">
        <v>67</v>
      </c>
      <c r="V28" s="47">
        <v>18</v>
      </c>
      <c r="W28" s="47">
        <v>0</v>
      </c>
      <c r="X28" s="47">
        <v>0</v>
      </c>
      <c r="Y28" s="47">
        <v>32</v>
      </c>
      <c r="Z28" s="47">
        <v>77</v>
      </c>
      <c r="AA28" s="47">
        <v>0</v>
      </c>
      <c r="AB28" s="47">
        <v>0</v>
      </c>
      <c r="AC28" s="47">
        <v>0</v>
      </c>
      <c r="AD28" s="47">
        <v>1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</row>
    <row r="29" spans="1:36" s="14" customFormat="1" ht="15" customHeight="1">
      <c r="A29" s="22" t="s">
        <v>125</v>
      </c>
      <c r="B29" s="47">
        <v>47</v>
      </c>
      <c r="C29" s="47">
        <v>0</v>
      </c>
      <c r="D29" s="47">
        <v>0</v>
      </c>
      <c r="E29" s="47">
        <v>48</v>
      </c>
      <c r="F29" s="47">
        <v>36</v>
      </c>
      <c r="G29" s="47">
        <v>17</v>
      </c>
      <c r="H29" s="47">
        <v>0</v>
      </c>
      <c r="I29" s="47">
        <v>0</v>
      </c>
      <c r="J29" s="47">
        <v>17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22</v>
      </c>
      <c r="R29" s="47">
        <v>0</v>
      </c>
      <c r="S29" s="47">
        <v>0</v>
      </c>
      <c r="T29" s="47">
        <v>20</v>
      </c>
      <c r="U29" s="47">
        <v>19</v>
      </c>
      <c r="V29" s="47">
        <v>6</v>
      </c>
      <c r="W29" s="47">
        <v>0</v>
      </c>
      <c r="X29" s="47">
        <v>0</v>
      </c>
      <c r="Y29" s="47">
        <v>9</v>
      </c>
      <c r="Z29" s="47">
        <v>13</v>
      </c>
      <c r="AA29" s="47">
        <v>2</v>
      </c>
      <c r="AB29" s="47">
        <v>0</v>
      </c>
      <c r="AC29" s="47">
        <v>0</v>
      </c>
      <c r="AD29" s="47">
        <v>2</v>
      </c>
      <c r="AE29" s="47">
        <v>4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</row>
    <row r="30" spans="1:36" s="14" customFormat="1" ht="15" customHeight="1">
      <c r="A30" s="22" t="s">
        <v>126</v>
      </c>
      <c r="B30" s="47">
        <v>326</v>
      </c>
      <c r="C30" s="47">
        <v>104</v>
      </c>
      <c r="D30" s="47">
        <v>0</v>
      </c>
      <c r="E30" s="47">
        <v>408</v>
      </c>
      <c r="F30" s="47">
        <v>194</v>
      </c>
      <c r="G30" s="47">
        <v>105</v>
      </c>
      <c r="H30" s="47">
        <v>0</v>
      </c>
      <c r="I30" s="47">
        <v>0</v>
      </c>
      <c r="J30" s="47">
        <v>105</v>
      </c>
      <c r="K30" s="47">
        <v>0</v>
      </c>
      <c r="L30" s="47">
        <v>1</v>
      </c>
      <c r="M30" s="47">
        <v>0</v>
      </c>
      <c r="N30" s="47">
        <v>0</v>
      </c>
      <c r="O30" s="47">
        <v>0</v>
      </c>
      <c r="P30" s="47">
        <v>1</v>
      </c>
      <c r="Q30" s="47">
        <v>67</v>
      </c>
      <c r="R30" s="47">
        <v>104</v>
      </c>
      <c r="S30" s="47">
        <v>0</v>
      </c>
      <c r="T30" s="47">
        <v>159</v>
      </c>
      <c r="U30" s="47">
        <v>128</v>
      </c>
      <c r="V30" s="47">
        <v>135</v>
      </c>
      <c r="W30" s="47">
        <v>0</v>
      </c>
      <c r="X30" s="47">
        <v>0</v>
      </c>
      <c r="Y30" s="47">
        <v>132</v>
      </c>
      <c r="Z30" s="47">
        <v>53</v>
      </c>
      <c r="AA30" s="47">
        <v>17</v>
      </c>
      <c r="AB30" s="47">
        <v>0</v>
      </c>
      <c r="AC30" s="47">
        <v>0</v>
      </c>
      <c r="AD30" s="47">
        <v>12</v>
      </c>
      <c r="AE30" s="47">
        <v>11</v>
      </c>
      <c r="AF30" s="47">
        <v>1</v>
      </c>
      <c r="AG30" s="47">
        <v>0</v>
      </c>
      <c r="AH30" s="47">
        <v>0</v>
      </c>
      <c r="AI30" s="47">
        <v>0</v>
      </c>
      <c r="AJ30" s="47">
        <v>1</v>
      </c>
    </row>
    <row r="31" spans="1:36" s="14" customFormat="1" ht="15" customHeight="1">
      <c r="A31" s="22" t="s">
        <v>127</v>
      </c>
      <c r="B31" s="47">
        <v>85</v>
      </c>
      <c r="C31" s="47">
        <v>16</v>
      </c>
      <c r="D31" s="47">
        <v>0</v>
      </c>
      <c r="E31" s="47">
        <v>78</v>
      </c>
      <c r="F31" s="47">
        <v>81</v>
      </c>
      <c r="G31" s="47">
        <v>13</v>
      </c>
      <c r="H31" s="47">
        <v>0</v>
      </c>
      <c r="I31" s="47">
        <v>0</v>
      </c>
      <c r="J31" s="47">
        <v>13</v>
      </c>
      <c r="K31" s="47">
        <v>0</v>
      </c>
      <c r="L31" s="47">
        <v>0</v>
      </c>
      <c r="M31" s="47">
        <v>0</v>
      </c>
      <c r="N31" s="47">
        <v>0</v>
      </c>
      <c r="O31" s="47">
        <v>1</v>
      </c>
      <c r="P31" s="47">
        <v>0</v>
      </c>
      <c r="Q31" s="47">
        <v>36</v>
      </c>
      <c r="R31" s="47">
        <v>16</v>
      </c>
      <c r="S31" s="47">
        <v>0</v>
      </c>
      <c r="T31" s="47">
        <v>48</v>
      </c>
      <c r="U31" s="47">
        <v>45</v>
      </c>
      <c r="V31" s="47">
        <v>17</v>
      </c>
      <c r="W31" s="47">
        <v>0</v>
      </c>
      <c r="X31" s="47">
        <v>0</v>
      </c>
      <c r="Y31" s="47">
        <v>2</v>
      </c>
      <c r="Z31" s="47">
        <v>26</v>
      </c>
      <c r="AA31" s="47">
        <v>19</v>
      </c>
      <c r="AB31" s="47">
        <v>0</v>
      </c>
      <c r="AC31" s="47">
        <v>0</v>
      </c>
      <c r="AD31" s="47">
        <v>14</v>
      </c>
      <c r="AE31" s="47">
        <v>10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</row>
    <row r="32" spans="1:36" s="14" customFormat="1" ht="15" customHeight="1">
      <c r="A32" s="22" t="s">
        <v>128</v>
      </c>
      <c r="B32" s="47">
        <v>343</v>
      </c>
      <c r="C32" s="47">
        <v>44</v>
      </c>
      <c r="D32" s="47">
        <v>0</v>
      </c>
      <c r="E32" s="47">
        <v>295</v>
      </c>
      <c r="F32" s="47">
        <v>254</v>
      </c>
      <c r="G32" s="47">
        <v>152</v>
      </c>
      <c r="H32" s="47">
        <v>18</v>
      </c>
      <c r="I32" s="47">
        <v>0</v>
      </c>
      <c r="J32" s="47">
        <v>172</v>
      </c>
      <c r="K32" s="47">
        <v>1</v>
      </c>
      <c r="L32" s="47">
        <v>2</v>
      </c>
      <c r="M32" s="47">
        <v>0</v>
      </c>
      <c r="N32" s="47">
        <v>0</v>
      </c>
      <c r="O32" s="47">
        <v>0</v>
      </c>
      <c r="P32" s="47">
        <v>4</v>
      </c>
      <c r="Q32" s="47">
        <v>123</v>
      </c>
      <c r="R32" s="47">
        <v>22</v>
      </c>
      <c r="S32" s="47">
        <v>0</v>
      </c>
      <c r="T32" s="47">
        <v>74</v>
      </c>
      <c r="U32" s="47">
        <v>170</v>
      </c>
      <c r="V32" s="47">
        <v>52</v>
      </c>
      <c r="W32" s="47">
        <v>4</v>
      </c>
      <c r="X32" s="47">
        <v>0</v>
      </c>
      <c r="Y32" s="47">
        <v>42</v>
      </c>
      <c r="Z32" s="47">
        <v>67</v>
      </c>
      <c r="AA32" s="47">
        <v>13</v>
      </c>
      <c r="AB32" s="47">
        <v>0</v>
      </c>
      <c r="AC32" s="47">
        <v>0</v>
      </c>
      <c r="AD32" s="47">
        <v>7</v>
      </c>
      <c r="AE32" s="47">
        <v>11</v>
      </c>
      <c r="AF32" s="47">
        <v>1</v>
      </c>
      <c r="AG32" s="47">
        <v>0</v>
      </c>
      <c r="AH32" s="47">
        <v>0</v>
      </c>
      <c r="AI32" s="47">
        <v>0</v>
      </c>
      <c r="AJ32" s="47">
        <v>1</v>
      </c>
    </row>
    <row r="33" spans="1:36" s="14" customFormat="1" ht="15" customHeight="1">
      <c r="A33" s="22" t="s">
        <v>129</v>
      </c>
      <c r="B33" s="47">
        <v>339</v>
      </c>
      <c r="C33" s="47">
        <v>1</v>
      </c>
      <c r="D33" s="47">
        <v>2</v>
      </c>
      <c r="E33" s="47">
        <v>384</v>
      </c>
      <c r="F33" s="47">
        <v>405</v>
      </c>
      <c r="G33" s="47">
        <v>147</v>
      </c>
      <c r="H33" s="47">
        <v>0</v>
      </c>
      <c r="I33" s="47">
        <v>0</v>
      </c>
      <c r="J33" s="47">
        <v>149</v>
      </c>
      <c r="K33" s="47">
        <v>5</v>
      </c>
      <c r="L33" s="47">
        <v>2</v>
      </c>
      <c r="M33" s="47">
        <v>0</v>
      </c>
      <c r="N33" s="47">
        <v>0</v>
      </c>
      <c r="O33" s="47">
        <v>0</v>
      </c>
      <c r="P33" s="47">
        <v>4</v>
      </c>
      <c r="Q33" s="47">
        <v>100</v>
      </c>
      <c r="R33" s="47">
        <v>1</v>
      </c>
      <c r="S33" s="47">
        <v>1</v>
      </c>
      <c r="T33" s="47">
        <v>123</v>
      </c>
      <c r="U33" s="47">
        <v>258</v>
      </c>
      <c r="V33" s="47">
        <v>67</v>
      </c>
      <c r="W33" s="47">
        <v>0</v>
      </c>
      <c r="X33" s="47">
        <v>1</v>
      </c>
      <c r="Y33" s="47">
        <v>83</v>
      </c>
      <c r="Z33" s="47">
        <v>130</v>
      </c>
      <c r="AA33" s="47">
        <v>23</v>
      </c>
      <c r="AB33" s="47">
        <v>0</v>
      </c>
      <c r="AC33" s="47">
        <v>0</v>
      </c>
      <c r="AD33" s="47">
        <v>29</v>
      </c>
      <c r="AE33" s="47">
        <v>8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s="14" customFormat="1" ht="15" customHeight="1">
      <c r="A34" s="22" t="s">
        <v>130</v>
      </c>
      <c r="B34" s="47">
        <v>113</v>
      </c>
      <c r="C34" s="47">
        <v>3</v>
      </c>
      <c r="D34" s="47">
        <v>0</v>
      </c>
      <c r="E34" s="47">
        <v>95</v>
      </c>
      <c r="F34" s="47">
        <v>160</v>
      </c>
      <c r="G34" s="47">
        <v>22</v>
      </c>
      <c r="H34" s="47">
        <v>0</v>
      </c>
      <c r="I34" s="47">
        <v>0</v>
      </c>
      <c r="J34" s="47">
        <v>23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64</v>
      </c>
      <c r="R34" s="47">
        <v>3</v>
      </c>
      <c r="S34" s="47">
        <v>0</v>
      </c>
      <c r="T34" s="47">
        <v>37</v>
      </c>
      <c r="U34" s="47">
        <v>94</v>
      </c>
      <c r="V34" s="47">
        <v>21</v>
      </c>
      <c r="W34" s="47">
        <v>0</v>
      </c>
      <c r="X34" s="47">
        <v>0</v>
      </c>
      <c r="Y34" s="47">
        <v>31</v>
      </c>
      <c r="Z34" s="47">
        <v>57</v>
      </c>
      <c r="AA34" s="47">
        <v>6</v>
      </c>
      <c r="AB34" s="47">
        <v>0</v>
      </c>
      <c r="AC34" s="47">
        <v>0</v>
      </c>
      <c r="AD34" s="47">
        <v>4</v>
      </c>
      <c r="AE34" s="47">
        <v>9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</row>
    <row r="35" spans="1:36" s="14" customFormat="1" ht="15" customHeight="1">
      <c r="A35" s="22" t="s">
        <v>131</v>
      </c>
      <c r="B35" s="47">
        <v>160</v>
      </c>
      <c r="C35" s="47">
        <v>9</v>
      </c>
      <c r="D35" s="47">
        <v>0</v>
      </c>
      <c r="E35" s="47">
        <v>160</v>
      </c>
      <c r="F35" s="47">
        <v>210</v>
      </c>
      <c r="G35" s="47">
        <v>46</v>
      </c>
      <c r="H35" s="47">
        <v>9</v>
      </c>
      <c r="I35" s="47">
        <v>0</v>
      </c>
      <c r="J35" s="47">
        <v>55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1</v>
      </c>
      <c r="Q35" s="47">
        <v>79</v>
      </c>
      <c r="R35" s="47">
        <v>0</v>
      </c>
      <c r="S35" s="47">
        <v>0</v>
      </c>
      <c r="T35" s="47">
        <v>66</v>
      </c>
      <c r="U35" s="47">
        <v>169</v>
      </c>
      <c r="V35" s="47">
        <v>23</v>
      </c>
      <c r="W35" s="47">
        <v>0</v>
      </c>
      <c r="X35" s="47">
        <v>0</v>
      </c>
      <c r="Y35" s="47">
        <v>27</v>
      </c>
      <c r="Z35" s="47">
        <v>36</v>
      </c>
      <c r="AA35" s="47">
        <v>12</v>
      </c>
      <c r="AB35" s="47">
        <v>0</v>
      </c>
      <c r="AC35" s="47">
        <v>0</v>
      </c>
      <c r="AD35" s="47">
        <v>12</v>
      </c>
      <c r="AE35" s="47">
        <v>3</v>
      </c>
      <c r="AF35" s="47">
        <v>0</v>
      </c>
      <c r="AG35" s="47">
        <v>0</v>
      </c>
      <c r="AH35" s="47">
        <v>0</v>
      </c>
      <c r="AI35" s="47">
        <v>0</v>
      </c>
      <c r="AJ35" s="47">
        <v>1</v>
      </c>
    </row>
    <row r="36" spans="1:36" s="14" customFormat="1" ht="15" customHeight="1">
      <c r="A36" s="22" t="s">
        <v>132</v>
      </c>
      <c r="B36" s="47">
        <v>473</v>
      </c>
      <c r="C36" s="47">
        <v>20</v>
      </c>
      <c r="D36" s="47">
        <v>1</v>
      </c>
      <c r="E36" s="47">
        <v>395</v>
      </c>
      <c r="F36" s="47">
        <v>724</v>
      </c>
      <c r="G36" s="47">
        <v>165</v>
      </c>
      <c r="H36" s="47">
        <v>11</v>
      </c>
      <c r="I36" s="47">
        <v>0</v>
      </c>
      <c r="J36" s="47">
        <v>177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246</v>
      </c>
      <c r="R36" s="47">
        <v>8</v>
      </c>
      <c r="S36" s="47">
        <v>0</v>
      </c>
      <c r="T36" s="47">
        <v>160</v>
      </c>
      <c r="U36" s="47">
        <v>506</v>
      </c>
      <c r="V36" s="47">
        <v>41</v>
      </c>
      <c r="W36" s="47">
        <v>0</v>
      </c>
      <c r="X36" s="47">
        <v>0</v>
      </c>
      <c r="Y36" s="47">
        <v>23</v>
      </c>
      <c r="Z36" s="47">
        <v>166</v>
      </c>
      <c r="AA36" s="47">
        <v>21</v>
      </c>
      <c r="AB36" s="47">
        <v>1</v>
      </c>
      <c r="AC36" s="47">
        <v>1</v>
      </c>
      <c r="AD36" s="47">
        <v>35</v>
      </c>
      <c r="AE36" s="47">
        <v>52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</row>
    <row r="37" spans="1:36" s="14" customFormat="1" ht="15" customHeight="1">
      <c r="A37" s="22" t="s">
        <v>133</v>
      </c>
      <c r="B37" s="47">
        <v>4298</v>
      </c>
      <c r="C37" s="47">
        <v>405</v>
      </c>
      <c r="D37" s="47">
        <v>16</v>
      </c>
      <c r="E37" s="47">
        <v>4784</v>
      </c>
      <c r="F37" s="47">
        <v>2384</v>
      </c>
      <c r="G37" s="47">
        <v>1454</v>
      </c>
      <c r="H37" s="47">
        <v>92</v>
      </c>
      <c r="I37" s="47">
        <v>4</v>
      </c>
      <c r="J37" s="47">
        <v>1551</v>
      </c>
      <c r="K37" s="47">
        <v>18</v>
      </c>
      <c r="L37" s="47">
        <v>3</v>
      </c>
      <c r="M37" s="47">
        <v>0</v>
      </c>
      <c r="N37" s="47">
        <v>0</v>
      </c>
      <c r="O37" s="47">
        <v>14</v>
      </c>
      <c r="P37" s="47">
        <v>13</v>
      </c>
      <c r="Q37" s="47">
        <v>1662</v>
      </c>
      <c r="R37" s="47">
        <v>299</v>
      </c>
      <c r="S37" s="47">
        <v>8</v>
      </c>
      <c r="T37" s="47">
        <v>1998</v>
      </c>
      <c r="U37" s="47">
        <v>1430</v>
      </c>
      <c r="V37" s="47">
        <v>882</v>
      </c>
      <c r="W37" s="47">
        <v>7</v>
      </c>
      <c r="X37" s="47">
        <v>3</v>
      </c>
      <c r="Y37" s="47">
        <v>950</v>
      </c>
      <c r="Z37" s="47">
        <v>722</v>
      </c>
      <c r="AA37" s="47">
        <v>294</v>
      </c>
      <c r="AB37" s="47">
        <v>6</v>
      </c>
      <c r="AC37" s="47">
        <v>1</v>
      </c>
      <c r="AD37" s="47">
        <v>270</v>
      </c>
      <c r="AE37" s="47">
        <v>194</v>
      </c>
      <c r="AF37" s="47">
        <v>3</v>
      </c>
      <c r="AG37" s="47">
        <v>1</v>
      </c>
      <c r="AH37" s="47">
        <v>0</v>
      </c>
      <c r="AI37" s="47">
        <v>1</v>
      </c>
      <c r="AJ37" s="47">
        <v>7</v>
      </c>
    </row>
    <row r="38" spans="1:36" s="14" customFormat="1" ht="15" customHeight="1">
      <c r="A38" s="22" t="s">
        <v>134</v>
      </c>
      <c r="B38" s="47">
        <v>690</v>
      </c>
      <c r="C38" s="47">
        <v>73</v>
      </c>
      <c r="D38" s="47">
        <v>7</v>
      </c>
      <c r="E38" s="47">
        <v>791</v>
      </c>
      <c r="F38" s="47">
        <v>335</v>
      </c>
      <c r="G38" s="47">
        <v>266</v>
      </c>
      <c r="H38" s="47">
        <v>66</v>
      </c>
      <c r="I38" s="47">
        <v>1</v>
      </c>
      <c r="J38" s="47">
        <v>334</v>
      </c>
      <c r="K38" s="47">
        <v>4</v>
      </c>
      <c r="L38" s="47">
        <v>1</v>
      </c>
      <c r="M38" s="47">
        <v>0</v>
      </c>
      <c r="N38" s="47">
        <v>0</v>
      </c>
      <c r="O38" s="47">
        <v>0</v>
      </c>
      <c r="P38" s="47">
        <v>3</v>
      </c>
      <c r="Q38" s="47">
        <v>215</v>
      </c>
      <c r="R38" s="47">
        <v>7</v>
      </c>
      <c r="S38" s="47">
        <v>6</v>
      </c>
      <c r="T38" s="47">
        <v>236</v>
      </c>
      <c r="U38" s="47">
        <v>186</v>
      </c>
      <c r="V38" s="47">
        <v>177</v>
      </c>
      <c r="W38" s="47">
        <v>0</v>
      </c>
      <c r="X38" s="47">
        <v>0</v>
      </c>
      <c r="Y38" s="47">
        <v>178</v>
      </c>
      <c r="Z38" s="47">
        <v>125</v>
      </c>
      <c r="AA38" s="47">
        <v>31</v>
      </c>
      <c r="AB38" s="47">
        <v>0</v>
      </c>
      <c r="AC38" s="47">
        <v>0</v>
      </c>
      <c r="AD38" s="47">
        <v>43</v>
      </c>
      <c r="AE38" s="47">
        <v>16</v>
      </c>
      <c r="AF38" s="47">
        <v>0</v>
      </c>
      <c r="AG38" s="47">
        <v>0</v>
      </c>
      <c r="AH38" s="47">
        <v>0</v>
      </c>
      <c r="AI38" s="47">
        <v>0</v>
      </c>
      <c r="AJ38" s="47">
        <v>1</v>
      </c>
    </row>
    <row r="39" spans="1:36" s="14" customFormat="1" ht="15" customHeight="1">
      <c r="A39" s="22" t="s">
        <v>135</v>
      </c>
      <c r="B39" s="47">
        <v>275</v>
      </c>
      <c r="C39" s="47">
        <v>40</v>
      </c>
      <c r="D39" s="47">
        <v>4</v>
      </c>
      <c r="E39" s="47">
        <v>338</v>
      </c>
      <c r="F39" s="47">
        <v>136</v>
      </c>
      <c r="G39" s="47">
        <v>117</v>
      </c>
      <c r="H39" s="47">
        <v>30</v>
      </c>
      <c r="I39" s="47">
        <v>0</v>
      </c>
      <c r="J39" s="47">
        <v>149</v>
      </c>
      <c r="K39" s="47">
        <v>2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79</v>
      </c>
      <c r="R39" s="47">
        <v>10</v>
      </c>
      <c r="S39" s="47">
        <v>4</v>
      </c>
      <c r="T39" s="47">
        <v>100</v>
      </c>
      <c r="U39" s="47">
        <v>62</v>
      </c>
      <c r="V39" s="47">
        <v>49</v>
      </c>
      <c r="W39" s="47">
        <v>0</v>
      </c>
      <c r="X39" s="47">
        <v>0</v>
      </c>
      <c r="Y39" s="47">
        <v>58</v>
      </c>
      <c r="Z39" s="47">
        <v>66</v>
      </c>
      <c r="AA39" s="47">
        <v>30</v>
      </c>
      <c r="AB39" s="47">
        <v>0</v>
      </c>
      <c r="AC39" s="47">
        <v>0</v>
      </c>
      <c r="AD39" s="47">
        <v>30</v>
      </c>
      <c r="AE39" s="47">
        <v>5</v>
      </c>
      <c r="AF39" s="47">
        <v>0</v>
      </c>
      <c r="AG39" s="47">
        <v>0</v>
      </c>
      <c r="AH39" s="47">
        <v>0</v>
      </c>
      <c r="AI39" s="47">
        <v>1</v>
      </c>
      <c r="AJ39" s="47">
        <v>1</v>
      </c>
    </row>
    <row r="40" spans="1:36" s="14" customFormat="1" ht="15" customHeight="1">
      <c r="A40" s="22" t="s">
        <v>136</v>
      </c>
      <c r="B40" s="47">
        <v>726</v>
      </c>
      <c r="C40" s="47">
        <v>129</v>
      </c>
      <c r="D40" s="47">
        <v>4</v>
      </c>
      <c r="E40" s="47">
        <v>843</v>
      </c>
      <c r="F40" s="47">
        <v>360</v>
      </c>
      <c r="G40" s="47">
        <v>276</v>
      </c>
      <c r="H40" s="47">
        <v>55</v>
      </c>
      <c r="I40" s="47">
        <v>0</v>
      </c>
      <c r="J40" s="47">
        <v>330</v>
      </c>
      <c r="K40" s="47">
        <v>3</v>
      </c>
      <c r="L40" s="47">
        <v>7</v>
      </c>
      <c r="M40" s="47">
        <v>0</v>
      </c>
      <c r="N40" s="47">
        <v>0</v>
      </c>
      <c r="O40" s="47">
        <v>3</v>
      </c>
      <c r="P40" s="47">
        <v>10</v>
      </c>
      <c r="Q40" s="47">
        <v>250</v>
      </c>
      <c r="R40" s="47">
        <v>69</v>
      </c>
      <c r="S40" s="47">
        <v>3</v>
      </c>
      <c r="T40" s="47">
        <v>322</v>
      </c>
      <c r="U40" s="47">
        <v>218</v>
      </c>
      <c r="V40" s="47">
        <v>139</v>
      </c>
      <c r="W40" s="47">
        <v>1</v>
      </c>
      <c r="X40" s="47">
        <v>1</v>
      </c>
      <c r="Y40" s="47">
        <v>132</v>
      </c>
      <c r="Z40" s="47">
        <v>112</v>
      </c>
      <c r="AA40" s="47">
        <v>54</v>
      </c>
      <c r="AB40" s="47">
        <v>4</v>
      </c>
      <c r="AC40" s="47">
        <v>0</v>
      </c>
      <c r="AD40" s="47">
        <v>56</v>
      </c>
      <c r="AE40" s="47">
        <v>16</v>
      </c>
      <c r="AF40" s="47">
        <v>0</v>
      </c>
      <c r="AG40" s="47">
        <v>0</v>
      </c>
      <c r="AH40" s="47">
        <v>0</v>
      </c>
      <c r="AI40" s="47">
        <v>0</v>
      </c>
      <c r="AJ40" s="47">
        <v>1</v>
      </c>
    </row>
    <row r="41" spans="1:36" s="14" customFormat="1" ht="15" customHeight="1">
      <c r="A41" s="22" t="s">
        <v>137</v>
      </c>
      <c r="B41" s="47">
        <v>1953</v>
      </c>
      <c r="C41" s="47">
        <v>251</v>
      </c>
      <c r="D41" s="47">
        <v>9</v>
      </c>
      <c r="E41" s="47">
        <v>2192</v>
      </c>
      <c r="F41" s="47">
        <v>1364</v>
      </c>
      <c r="G41" s="47">
        <v>574</v>
      </c>
      <c r="H41" s="47">
        <v>146</v>
      </c>
      <c r="I41" s="47">
        <v>0</v>
      </c>
      <c r="J41" s="47">
        <v>711</v>
      </c>
      <c r="K41" s="47">
        <v>18</v>
      </c>
      <c r="L41" s="47">
        <v>0</v>
      </c>
      <c r="M41" s="47">
        <v>0</v>
      </c>
      <c r="N41" s="47">
        <v>0</v>
      </c>
      <c r="O41" s="47">
        <v>5</v>
      </c>
      <c r="P41" s="47">
        <v>8</v>
      </c>
      <c r="Q41" s="47">
        <v>828</v>
      </c>
      <c r="R41" s="47">
        <v>105</v>
      </c>
      <c r="S41" s="47">
        <v>9</v>
      </c>
      <c r="T41" s="47">
        <v>896</v>
      </c>
      <c r="U41" s="47">
        <v>901</v>
      </c>
      <c r="V41" s="47">
        <v>426</v>
      </c>
      <c r="W41" s="47">
        <v>0</v>
      </c>
      <c r="X41" s="47">
        <v>0</v>
      </c>
      <c r="Y41" s="47">
        <v>462</v>
      </c>
      <c r="Z41" s="47">
        <v>380</v>
      </c>
      <c r="AA41" s="47">
        <v>125</v>
      </c>
      <c r="AB41" s="47">
        <v>0</v>
      </c>
      <c r="AC41" s="47">
        <v>0</v>
      </c>
      <c r="AD41" s="47">
        <v>118</v>
      </c>
      <c r="AE41" s="47">
        <v>55</v>
      </c>
      <c r="AF41" s="47">
        <v>0</v>
      </c>
      <c r="AG41" s="47">
        <v>0</v>
      </c>
      <c r="AH41" s="47">
        <v>0</v>
      </c>
      <c r="AI41" s="47">
        <v>0</v>
      </c>
      <c r="AJ41" s="47">
        <v>2</v>
      </c>
    </row>
    <row r="42" spans="1:36" s="14" customFormat="1" ht="15" customHeight="1">
      <c r="A42" s="22" t="s">
        <v>138</v>
      </c>
      <c r="B42" s="47">
        <v>481</v>
      </c>
      <c r="C42" s="47">
        <v>2</v>
      </c>
      <c r="D42" s="47">
        <v>0</v>
      </c>
      <c r="E42" s="47">
        <v>489</v>
      </c>
      <c r="F42" s="47">
        <v>194</v>
      </c>
      <c r="G42" s="47">
        <v>177</v>
      </c>
      <c r="H42" s="47">
        <v>2</v>
      </c>
      <c r="I42" s="47">
        <v>0</v>
      </c>
      <c r="J42" s="47">
        <v>178</v>
      </c>
      <c r="K42" s="47">
        <v>3</v>
      </c>
      <c r="L42" s="47">
        <v>2</v>
      </c>
      <c r="M42" s="47">
        <v>0</v>
      </c>
      <c r="N42" s="47">
        <v>0</v>
      </c>
      <c r="O42" s="47">
        <v>3</v>
      </c>
      <c r="P42" s="47">
        <v>3</v>
      </c>
      <c r="Q42" s="47">
        <v>216</v>
      </c>
      <c r="R42" s="47">
        <v>0</v>
      </c>
      <c r="S42" s="47">
        <v>0</v>
      </c>
      <c r="T42" s="47">
        <v>216</v>
      </c>
      <c r="U42" s="47">
        <v>102</v>
      </c>
      <c r="V42" s="47">
        <v>63</v>
      </c>
      <c r="W42" s="47">
        <v>0</v>
      </c>
      <c r="X42" s="47">
        <v>0</v>
      </c>
      <c r="Y42" s="47">
        <v>66</v>
      </c>
      <c r="Z42" s="47">
        <v>68</v>
      </c>
      <c r="AA42" s="47">
        <v>23</v>
      </c>
      <c r="AB42" s="47">
        <v>0</v>
      </c>
      <c r="AC42" s="47">
        <v>0</v>
      </c>
      <c r="AD42" s="47">
        <v>26</v>
      </c>
      <c r="AE42" s="47">
        <v>18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</row>
    <row r="43" spans="1:36" s="14" customFormat="1" ht="15" customHeight="1">
      <c r="A43" s="22" t="s">
        <v>139</v>
      </c>
      <c r="B43" s="47">
        <v>2665</v>
      </c>
      <c r="C43" s="47">
        <v>131</v>
      </c>
      <c r="D43" s="47">
        <v>26</v>
      </c>
      <c r="E43" s="47">
        <v>2921</v>
      </c>
      <c r="F43" s="47">
        <v>1960</v>
      </c>
      <c r="G43" s="47">
        <v>647</v>
      </c>
      <c r="H43" s="47">
        <v>15</v>
      </c>
      <c r="I43" s="47">
        <v>1</v>
      </c>
      <c r="J43" s="47">
        <v>672</v>
      </c>
      <c r="K43" s="47">
        <v>18</v>
      </c>
      <c r="L43" s="47">
        <v>2</v>
      </c>
      <c r="M43" s="47">
        <v>0</v>
      </c>
      <c r="N43" s="47">
        <v>0</v>
      </c>
      <c r="O43" s="47">
        <v>3</v>
      </c>
      <c r="P43" s="47">
        <v>17</v>
      </c>
      <c r="Q43" s="47">
        <v>1492</v>
      </c>
      <c r="R43" s="47">
        <v>110</v>
      </c>
      <c r="S43" s="47">
        <v>25</v>
      </c>
      <c r="T43" s="47">
        <v>1735</v>
      </c>
      <c r="U43" s="47">
        <v>1198</v>
      </c>
      <c r="V43" s="47">
        <v>264</v>
      </c>
      <c r="W43" s="47">
        <v>3</v>
      </c>
      <c r="X43" s="47">
        <v>0</v>
      </c>
      <c r="Y43" s="47">
        <v>277</v>
      </c>
      <c r="Z43" s="47">
        <v>515</v>
      </c>
      <c r="AA43" s="47">
        <v>259</v>
      </c>
      <c r="AB43" s="47">
        <v>3</v>
      </c>
      <c r="AC43" s="47">
        <v>0</v>
      </c>
      <c r="AD43" s="47">
        <v>233</v>
      </c>
      <c r="AE43" s="47">
        <v>208</v>
      </c>
      <c r="AF43" s="47">
        <v>1</v>
      </c>
      <c r="AG43" s="47">
        <v>0</v>
      </c>
      <c r="AH43" s="47">
        <v>0</v>
      </c>
      <c r="AI43" s="47">
        <v>1</v>
      </c>
      <c r="AJ43" s="47">
        <v>4</v>
      </c>
    </row>
    <row r="44" spans="1:36" s="14" customFormat="1" ht="15" customHeight="1">
      <c r="A44" s="22" t="s">
        <v>140</v>
      </c>
      <c r="B44" s="47">
        <v>293</v>
      </c>
      <c r="C44" s="47">
        <v>64</v>
      </c>
      <c r="D44" s="47">
        <v>0</v>
      </c>
      <c r="E44" s="47">
        <v>354</v>
      </c>
      <c r="F44" s="47">
        <v>260</v>
      </c>
      <c r="G44" s="47">
        <v>93</v>
      </c>
      <c r="H44" s="47">
        <v>9</v>
      </c>
      <c r="I44" s="47">
        <v>0</v>
      </c>
      <c r="J44" s="47">
        <v>104</v>
      </c>
      <c r="K44" s="47">
        <v>1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133</v>
      </c>
      <c r="R44" s="47">
        <v>55</v>
      </c>
      <c r="S44" s="47">
        <v>0</v>
      </c>
      <c r="T44" s="47">
        <v>169</v>
      </c>
      <c r="U44" s="47">
        <v>171</v>
      </c>
      <c r="V44" s="47">
        <v>37</v>
      </c>
      <c r="W44" s="47">
        <v>0</v>
      </c>
      <c r="X44" s="47">
        <v>0</v>
      </c>
      <c r="Y44" s="47">
        <v>46</v>
      </c>
      <c r="Z44" s="47">
        <v>75</v>
      </c>
      <c r="AA44" s="47">
        <v>29</v>
      </c>
      <c r="AB44" s="47">
        <v>0</v>
      </c>
      <c r="AC44" s="47">
        <v>0</v>
      </c>
      <c r="AD44" s="47">
        <v>35</v>
      </c>
      <c r="AE44" s="47">
        <v>12</v>
      </c>
      <c r="AF44" s="47">
        <v>1</v>
      </c>
      <c r="AG44" s="47">
        <v>0</v>
      </c>
      <c r="AH44" s="47">
        <v>0</v>
      </c>
      <c r="AI44" s="47">
        <v>0</v>
      </c>
      <c r="AJ44" s="47">
        <v>1</v>
      </c>
    </row>
    <row r="45" spans="1:36" s="14" customFormat="1" ht="15" customHeight="1">
      <c r="A45" s="22" t="s">
        <v>141</v>
      </c>
      <c r="B45" s="47">
        <v>251</v>
      </c>
      <c r="C45" s="47">
        <v>26</v>
      </c>
      <c r="D45" s="47">
        <v>0</v>
      </c>
      <c r="E45" s="47">
        <v>280</v>
      </c>
      <c r="F45" s="47">
        <v>405</v>
      </c>
      <c r="G45" s="47">
        <v>64</v>
      </c>
      <c r="H45" s="47">
        <v>6</v>
      </c>
      <c r="I45" s="47">
        <v>0</v>
      </c>
      <c r="J45" s="47">
        <v>68</v>
      </c>
      <c r="K45" s="47">
        <v>3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118</v>
      </c>
      <c r="R45" s="47">
        <v>20</v>
      </c>
      <c r="S45" s="47">
        <v>0</v>
      </c>
      <c r="T45" s="47">
        <v>138</v>
      </c>
      <c r="U45" s="47">
        <v>245</v>
      </c>
      <c r="V45" s="47">
        <v>52</v>
      </c>
      <c r="W45" s="47">
        <v>0</v>
      </c>
      <c r="X45" s="47">
        <v>0</v>
      </c>
      <c r="Y45" s="47">
        <v>56</v>
      </c>
      <c r="Z45" s="47">
        <v>146</v>
      </c>
      <c r="AA45" s="47">
        <v>17</v>
      </c>
      <c r="AB45" s="47">
        <v>0</v>
      </c>
      <c r="AC45" s="47">
        <v>0</v>
      </c>
      <c r="AD45" s="47">
        <v>18</v>
      </c>
      <c r="AE45" s="47">
        <v>11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</row>
    <row r="46" spans="1:36" s="14" customFormat="1" ht="15" customHeight="1">
      <c r="A46" s="22" t="s">
        <v>142</v>
      </c>
      <c r="B46" s="47">
        <v>620</v>
      </c>
      <c r="C46" s="47">
        <v>62</v>
      </c>
      <c r="D46" s="47">
        <v>8</v>
      </c>
      <c r="E46" s="47">
        <v>698</v>
      </c>
      <c r="F46" s="47">
        <v>805</v>
      </c>
      <c r="G46" s="47">
        <v>148</v>
      </c>
      <c r="H46" s="47">
        <v>27</v>
      </c>
      <c r="I46" s="47">
        <v>0</v>
      </c>
      <c r="J46" s="47">
        <v>175</v>
      </c>
      <c r="K46" s="47">
        <v>1</v>
      </c>
      <c r="L46" s="47">
        <v>1</v>
      </c>
      <c r="M46" s="47">
        <v>0</v>
      </c>
      <c r="N46" s="47">
        <v>0</v>
      </c>
      <c r="O46" s="47">
        <v>0</v>
      </c>
      <c r="P46" s="47">
        <v>3</v>
      </c>
      <c r="Q46" s="47">
        <v>296</v>
      </c>
      <c r="R46" s="47">
        <v>33</v>
      </c>
      <c r="S46" s="47">
        <v>8</v>
      </c>
      <c r="T46" s="47">
        <v>383</v>
      </c>
      <c r="U46" s="47">
        <v>549</v>
      </c>
      <c r="V46" s="47">
        <v>133</v>
      </c>
      <c r="W46" s="47">
        <v>0</v>
      </c>
      <c r="X46" s="47">
        <v>0</v>
      </c>
      <c r="Y46" s="47">
        <v>106</v>
      </c>
      <c r="Z46" s="47">
        <v>219</v>
      </c>
      <c r="AA46" s="47">
        <v>42</v>
      </c>
      <c r="AB46" s="47">
        <v>2</v>
      </c>
      <c r="AC46" s="47">
        <v>0</v>
      </c>
      <c r="AD46" s="47">
        <v>34</v>
      </c>
      <c r="AE46" s="47">
        <v>33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</row>
    <row r="47" spans="1:36" s="14" customFormat="1" ht="15" customHeight="1">
      <c r="A47" s="22" t="s">
        <v>143</v>
      </c>
      <c r="B47" s="47">
        <v>174</v>
      </c>
      <c r="C47" s="47">
        <v>27</v>
      </c>
      <c r="D47" s="47">
        <v>2</v>
      </c>
      <c r="E47" s="47">
        <v>195</v>
      </c>
      <c r="F47" s="47">
        <v>284</v>
      </c>
      <c r="G47" s="47">
        <v>46</v>
      </c>
      <c r="H47" s="47">
        <v>0</v>
      </c>
      <c r="I47" s="47">
        <v>0</v>
      </c>
      <c r="J47" s="47">
        <v>46</v>
      </c>
      <c r="K47" s="47">
        <v>0</v>
      </c>
      <c r="L47" s="47">
        <v>0</v>
      </c>
      <c r="M47" s="47">
        <v>0</v>
      </c>
      <c r="N47" s="47">
        <v>0</v>
      </c>
      <c r="O47" s="47">
        <v>1</v>
      </c>
      <c r="P47" s="47">
        <v>0</v>
      </c>
      <c r="Q47" s="47">
        <v>94</v>
      </c>
      <c r="R47" s="47">
        <v>27</v>
      </c>
      <c r="S47" s="47">
        <v>2</v>
      </c>
      <c r="T47" s="47">
        <v>107</v>
      </c>
      <c r="U47" s="47">
        <v>196</v>
      </c>
      <c r="V47" s="47">
        <v>28</v>
      </c>
      <c r="W47" s="47">
        <v>0</v>
      </c>
      <c r="X47" s="47">
        <v>0</v>
      </c>
      <c r="Y47" s="47">
        <v>40</v>
      </c>
      <c r="Z47" s="47">
        <v>83</v>
      </c>
      <c r="AA47" s="47">
        <v>6</v>
      </c>
      <c r="AB47" s="47">
        <v>0</v>
      </c>
      <c r="AC47" s="47">
        <v>0</v>
      </c>
      <c r="AD47" s="47">
        <v>1</v>
      </c>
      <c r="AE47" s="47">
        <v>5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</row>
    <row r="48" spans="1:36" s="14" customFormat="1" ht="15" customHeight="1">
      <c r="A48" s="22" t="s">
        <v>144</v>
      </c>
      <c r="B48" s="47">
        <v>164</v>
      </c>
      <c r="C48" s="47">
        <v>37</v>
      </c>
      <c r="D48" s="47">
        <v>0</v>
      </c>
      <c r="E48" s="47">
        <v>207</v>
      </c>
      <c r="F48" s="47">
        <v>156</v>
      </c>
      <c r="G48" s="47">
        <v>60</v>
      </c>
      <c r="H48" s="47">
        <v>4</v>
      </c>
      <c r="I48" s="47">
        <v>0</v>
      </c>
      <c r="J48" s="47">
        <v>64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67</v>
      </c>
      <c r="R48" s="47">
        <v>33</v>
      </c>
      <c r="S48" s="47">
        <v>0</v>
      </c>
      <c r="T48" s="47">
        <v>101</v>
      </c>
      <c r="U48" s="47">
        <v>107</v>
      </c>
      <c r="V48" s="47">
        <v>24</v>
      </c>
      <c r="W48" s="47">
        <v>0</v>
      </c>
      <c r="X48" s="47">
        <v>0</v>
      </c>
      <c r="Y48" s="47">
        <v>31</v>
      </c>
      <c r="Z48" s="47">
        <v>42</v>
      </c>
      <c r="AA48" s="47">
        <v>13</v>
      </c>
      <c r="AB48" s="47">
        <v>0</v>
      </c>
      <c r="AC48" s="47">
        <v>0</v>
      </c>
      <c r="AD48" s="47">
        <v>11</v>
      </c>
      <c r="AE48" s="47">
        <v>7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</row>
    <row r="49" spans="1:36" s="14" customFormat="1" ht="15" customHeight="1">
      <c r="A49" s="22" t="s">
        <v>145</v>
      </c>
      <c r="B49" s="47">
        <v>495</v>
      </c>
      <c r="C49" s="47">
        <v>172</v>
      </c>
      <c r="D49" s="47">
        <v>0</v>
      </c>
      <c r="E49" s="47">
        <v>711</v>
      </c>
      <c r="F49" s="47">
        <v>512</v>
      </c>
      <c r="G49" s="47">
        <v>175</v>
      </c>
      <c r="H49" s="47">
        <v>45</v>
      </c>
      <c r="I49" s="47">
        <v>0</v>
      </c>
      <c r="J49" s="47">
        <v>220</v>
      </c>
      <c r="K49" s="47">
        <v>1</v>
      </c>
      <c r="L49" s="47">
        <v>1</v>
      </c>
      <c r="M49" s="47">
        <v>0</v>
      </c>
      <c r="N49" s="47">
        <v>0</v>
      </c>
      <c r="O49" s="47">
        <v>3</v>
      </c>
      <c r="P49" s="47">
        <v>4</v>
      </c>
      <c r="Q49" s="47">
        <v>214</v>
      </c>
      <c r="R49" s="47">
        <v>122</v>
      </c>
      <c r="S49" s="47">
        <v>0</v>
      </c>
      <c r="T49" s="47">
        <v>366</v>
      </c>
      <c r="U49" s="47">
        <v>381</v>
      </c>
      <c r="V49" s="47">
        <v>72</v>
      </c>
      <c r="W49" s="47">
        <v>1</v>
      </c>
      <c r="X49" s="47">
        <v>0</v>
      </c>
      <c r="Y49" s="47">
        <v>79</v>
      </c>
      <c r="Z49" s="47">
        <v>109</v>
      </c>
      <c r="AA49" s="47">
        <v>31</v>
      </c>
      <c r="AB49" s="47">
        <v>4</v>
      </c>
      <c r="AC49" s="47">
        <v>0</v>
      </c>
      <c r="AD49" s="47">
        <v>43</v>
      </c>
      <c r="AE49" s="47">
        <v>15</v>
      </c>
      <c r="AF49" s="47">
        <v>2</v>
      </c>
      <c r="AG49" s="47">
        <v>0</v>
      </c>
      <c r="AH49" s="47">
        <v>0</v>
      </c>
      <c r="AI49" s="47">
        <v>0</v>
      </c>
      <c r="AJ49" s="47">
        <v>2</v>
      </c>
    </row>
    <row r="50" spans="1:36" s="14" customFormat="1" ht="15" customHeight="1">
      <c r="A50" s="22" t="s">
        <v>146</v>
      </c>
      <c r="B50" s="47">
        <v>5703</v>
      </c>
      <c r="C50" s="47">
        <v>790</v>
      </c>
      <c r="D50" s="47">
        <v>29</v>
      </c>
      <c r="E50" s="47">
        <v>6550</v>
      </c>
      <c r="F50" s="47">
        <v>3198</v>
      </c>
      <c r="G50" s="47">
        <v>1663</v>
      </c>
      <c r="H50" s="47">
        <v>207</v>
      </c>
      <c r="I50" s="47">
        <v>0</v>
      </c>
      <c r="J50" s="47">
        <v>1868</v>
      </c>
      <c r="K50" s="47">
        <v>14</v>
      </c>
      <c r="L50" s="47">
        <v>16</v>
      </c>
      <c r="M50" s="47">
        <v>1</v>
      </c>
      <c r="N50" s="47">
        <v>0</v>
      </c>
      <c r="O50" s="47">
        <v>11</v>
      </c>
      <c r="P50" s="47">
        <v>25</v>
      </c>
      <c r="Q50" s="47">
        <v>2703</v>
      </c>
      <c r="R50" s="47">
        <v>562</v>
      </c>
      <c r="S50" s="47">
        <v>28</v>
      </c>
      <c r="T50" s="47">
        <v>3285</v>
      </c>
      <c r="U50" s="47">
        <v>1850</v>
      </c>
      <c r="V50" s="47">
        <v>1063</v>
      </c>
      <c r="W50" s="47">
        <v>5</v>
      </c>
      <c r="X50" s="47">
        <v>0</v>
      </c>
      <c r="Y50" s="47">
        <v>1141</v>
      </c>
      <c r="Z50" s="47">
        <v>1168</v>
      </c>
      <c r="AA50" s="47">
        <v>256</v>
      </c>
      <c r="AB50" s="47">
        <v>15</v>
      </c>
      <c r="AC50" s="47">
        <v>1</v>
      </c>
      <c r="AD50" s="47">
        <v>242</v>
      </c>
      <c r="AE50" s="47">
        <v>131</v>
      </c>
      <c r="AF50" s="47">
        <v>2</v>
      </c>
      <c r="AG50" s="47">
        <v>0</v>
      </c>
      <c r="AH50" s="47">
        <v>0</v>
      </c>
      <c r="AI50" s="47">
        <v>3</v>
      </c>
      <c r="AJ50" s="47">
        <v>10</v>
      </c>
    </row>
    <row r="51" spans="1:36" s="14" customFormat="1" ht="15" customHeight="1">
      <c r="A51" s="22" t="s">
        <v>147</v>
      </c>
      <c r="B51" s="47">
        <v>1341</v>
      </c>
      <c r="C51" s="47">
        <v>293</v>
      </c>
      <c r="D51" s="47">
        <v>2</v>
      </c>
      <c r="E51" s="47">
        <v>1596</v>
      </c>
      <c r="F51" s="47">
        <v>696</v>
      </c>
      <c r="G51" s="47">
        <v>502</v>
      </c>
      <c r="H51" s="47">
        <v>86</v>
      </c>
      <c r="I51" s="47">
        <v>0</v>
      </c>
      <c r="J51" s="47">
        <v>590</v>
      </c>
      <c r="K51" s="47">
        <v>5</v>
      </c>
      <c r="L51" s="47">
        <v>2</v>
      </c>
      <c r="M51" s="47">
        <v>0</v>
      </c>
      <c r="N51" s="47">
        <v>0</v>
      </c>
      <c r="O51" s="47">
        <v>3</v>
      </c>
      <c r="P51" s="47">
        <v>2</v>
      </c>
      <c r="Q51" s="47">
        <v>577</v>
      </c>
      <c r="R51" s="47">
        <v>204</v>
      </c>
      <c r="S51" s="47">
        <v>0</v>
      </c>
      <c r="T51" s="47">
        <v>741</v>
      </c>
      <c r="U51" s="47">
        <v>478</v>
      </c>
      <c r="V51" s="47">
        <v>190</v>
      </c>
      <c r="W51" s="47">
        <v>0</v>
      </c>
      <c r="X51" s="47">
        <v>2</v>
      </c>
      <c r="Y51" s="47">
        <v>187</v>
      </c>
      <c r="Z51" s="47">
        <v>195</v>
      </c>
      <c r="AA51" s="47">
        <v>70</v>
      </c>
      <c r="AB51" s="47">
        <v>3</v>
      </c>
      <c r="AC51" s="47">
        <v>0</v>
      </c>
      <c r="AD51" s="47">
        <v>75</v>
      </c>
      <c r="AE51" s="47">
        <v>16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</row>
    <row r="52" spans="1:36" s="14" customFormat="1" ht="15" customHeight="1">
      <c r="A52" s="22" t="s">
        <v>148</v>
      </c>
      <c r="B52" s="47">
        <v>369</v>
      </c>
      <c r="C52" s="47">
        <v>14</v>
      </c>
      <c r="D52" s="47">
        <v>4</v>
      </c>
      <c r="E52" s="47">
        <v>368</v>
      </c>
      <c r="F52" s="47">
        <v>311</v>
      </c>
      <c r="G52" s="47">
        <v>64</v>
      </c>
      <c r="H52" s="47">
        <v>0</v>
      </c>
      <c r="I52" s="47">
        <v>0</v>
      </c>
      <c r="J52" s="47">
        <v>64</v>
      </c>
      <c r="K52" s="47">
        <v>2</v>
      </c>
      <c r="L52" s="47">
        <v>3</v>
      </c>
      <c r="M52" s="47">
        <v>0</v>
      </c>
      <c r="N52" s="47">
        <v>0</v>
      </c>
      <c r="O52" s="47">
        <v>5</v>
      </c>
      <c r="P52" s="47">
        <v>3</v>
      </c>
      <c r="Q52" s="47">
        <v>217</v>
      </c>
      <c r="R52" s="47">
        <v>14</v>
      </c>
      <c r="S52" s="47">
        <v>3</v>
      </c>
      <c r="T52" s="47">
        <v>203</v>
      </c>
      <c r="U52" s="47">
        <v>246</v>
      </c>
      <c r="V52" s="47">
        <v>61</v>
      </c>
      <c r="W52" s="47">
        <v>0</v>
      </c>
      <c r="X52" s="47">
        <v>1</v>
      </c>
      <c r="Y52" s="47">
        <v>76</v>
      </c>
      <c r="Z52" s="47">
        <v>44</v>
      </c>
      <c r="AA52" s="47">
        <v>24</v>
      </c>
      <c r="AB52" s="47">
        <v>0</v>
      </c>
      <c r="AC52" s="47">
        <v>0</v>
      </c>
      <c r="AD52" s="47">
        <v>20</v>
      </c>
      <c r="AE52" s="47">
        <v>16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</row>
    <row r="53" spans="1:36" s="14" customFormat="1" ht="15" customHeight="1">
      <c r="A53" s="22" t="s">
        <v>256</v>
      </c>
      <c r="B53" s="47">
        <v>192</v>
      </c>
      <c r="C53" s="47">
        <v>36</v>
      </c>
      <c r="D53" s="47">
        <v>152</v>
      </c>
      <c r="E53" s="47">
        <v>428</v>
      </c>
      <c r="F53" s="47">
        <v>181</v>
      </c>
      <c r="G53" s="47">
        <v>79</v>
      </c>
      <c r="H53" s="47">
        <v>13</v>
      </c>
      <c r="I53" s="47">
        <v>10</v>
      </c>
      <c r="J53" s="47">
        <v>105</v>
      </c>
      <c r="K53" s="47">
        <v>1</v>
      </c>
      <c r="L53" s="47">
        <v>0</v>
      </c>
      <c r="M53" s="47">
        <v>0</v>
      </c>
      <c r="N53" s="47">
        <v>0</v>
      </c>
      <c r="O53" s="47">
        <v>0</v>
      </c>
      <c r="P53" s="47">
        <v>3</v>
      </c>
      <c r="Q53" s="47">
        <v>64</v>
      </c>
      <c r="R53" s="47">
        <v>23</v>
      </c>
      <c r="S53" s="47">
        <v>138</v>
      </c>
      <c r="T53" s="47">
        <v>259</v>
      </c>
      <c r="U53" s="47">
        <v>106</v>
      </c>
      <c r="V53" s="47">
        <v>35</v>
      </c>
      <c r="W53" s="47">
        <v>0</v>
      </c>
      <c r="X53" s="47">
        <v>4</v>
      </c>
      <c r="Y53" s="47">
        <v>45</v>
      </c>
      <c r="Z53" s="47">
        <v>69</v>
      </c>
      <c r="AA53" s="47">
        <v>14</v>
      </c>
      <c r="AB53" s="47">
        <v>0</v>
      </c>
      <c r="AC53" s="47">
        <v>0</v>
      </c>
      <c r="AD53" s="47">
        <v>19</v>
      </c>
      <c r="AE53" s="47">
        <v>2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</row>
    <row r="54" spans="1:36" s="14" customFormat="1" ht="15" customHeight="1">
      <c r="A54" s="22" t="s">
        <v>257</v>
      </c>
      <c r="B54" s="47">
        <v>281</v>
      </c>
      <c r="C54" s="47">
        <v>131</v>
      </c>
      <c r="D54" s="47">
        <v>4</v>
      </c>
      <c r="E54" s="47">
        <v>390</v>
      </c>
      <c r="F54" s="47">
        <v>479</v>
      </c>
      <c r="G54" s="47">
        <v>59</v>
      </c>
      <c r="H54" s="47">
        <v>71</v>
      </c>
      <c r="I54" s="47">
        <v>0</v>
      </c>
      <c r="J54" s="47">
        <v>126</v>
      </c>
      <c r="K54" s="47">
        <v>5</v>
      </c>
      <c r="L54" s="47">
        <v>0</v>
      </c>
      <c r="M54" s="47">
        <v>0</v>
      </c>
      <c r="N54" s="47">
        <v>0</v>
      </c>
      <c r="O54" s="47">
        <v>1</v>
      </c>
      <c r="P54" s="47">
        <v>0</v>
      </c>
      <c r="Q54" s="47">
        <v>129</v>
      </c>
      <c r="R54" s="47">
        <v>59</v>
      </c>
      <c r="S54" s="47">
        <v>4</v>
      </c>
      <c r="T54" s="47">
        <v>156</v>
      </c>
      <c r="U54" s="47">
        <v>319</v>
      </c>
      <c r="V54" s="47">
        <v>77</v>
      </c>
      <c r="W54" s="47">
        <v>0</v>
      </c>
      <c r="X54" s="47">
        <v>0</v>
      </c>
      <c r="Y54" s="47">
        <v>91</v>
      </c>
      <c r="Z54" s="47">
        <v>148</v>
      </c>
      <c r="AA54" s="47">
        <v>16</v>
      </c>
      <c r="AB54" s="47">
        <v>1</v>
      </c>
      <c r="AC54" s="47">
        <v>0</v>
      </c>
      <c r="AD54" s="47">
        <v>16</v>
      </c>
      <c r="AE54" s="47">
        <v>7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</row>
    <row r="55" spans="1:36" s="14" customFormat="1" ht="15" customHeight="1">
      <c r="A55" s="22" t="s">
        <v>258</v>
      </c>
      <c r="B55" s="47">
        <v>743</v>
      </c>
      <c r="C55" s="47">
        <v>95</v>
      </c>
      <c r="D55" s="47">
        <v>34</v>
      </c>
      <c r="E55" s="47">
        <v>870</v>
      </c>
      <c r="F55" s="47">
        <v>687</v>
      </c>
      <c r="G55" s="47">
        <v>293</v>
      </c>
      <c r="H55" s="47">
        <v>40</v>
      </c>
      <c r="I55" s="47">
        <v>11</v>
      </c>
      <c r="J55" s="47">
        <v>340</v>
      </c>
      <c r="K55" s="47">
        <v>21</v>
      </c>
      <c r="L55" s="47">
        <v>2</v>
      </c>
      <c r="M55" s="47">
        <v>0</v>
      </c>
      <c r="N55" s="47">
        <v>0</v>
      </c>
      <c r="O55" s="47">
        <v>4</v>
      </c>
      <c r="P55" s="47">
        <v>3</v>
      </c>
      <c r="Q55" s="47">
        <v>273</v>
      </c>
      <c r="R55" s="47">
        <v>55</v>
      </c>
      <c r="S55" s="47">
        <v>19</v>
      </c>
      <c r="T55" s="47">
        <v>312</v>
      </c>
      <c r="U55" s="47">
        <v>455</v>
      </c>
      <c r="V55" s="47">
        <v>125</v>
      </c>
      <c r="W55" s="47">
        <v>0</v>
      </c>
      <c r="X55" s="47">
        <v>4</v>
      </c>
      <c r="Y55" s="47">
        <v>161</v>
      </c>
      <c r="Z55" s="47">
        <v>190</v>
      </c>
      <c r="AA55" s="47">
        <v>50</v>
      </c>
      <c r="AB55" s="47">
        <v>0</v>
      </c>
      <c r="AC55" s="47">
        <v>0</v>
      </c>
      <c r="AD55" s="47">
        <v>53</v>
      </c>
      <c r="AE55" s="47">
        <v>18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</row>
    <row r="56" spans="1:36" s="14" customFormat="1" ht="15" customHeight="1">
      <c r="A56" s="22" t="s">
        <v>149</v>
      </c>
      <c r="B56" s="47">
        <v>148</v>
      </c>
      <c r="C56" s="47">
        <v>55</v>
      </c>
      <c r="D56" s="47">
        <v>3</v>
      </c>
      <c r="E56" s="47">
        <v>203</v>
      </c>
      <c r="F56" s="47">
        <v>104</v>
      </c>
      <c r="G56" s="47">
        <v>70</v>
      </c>
      <c r="H56" s="47">
        <v>18</v>
      </c>
      <c r="I56" s="47">
        <v>0</v>
      </c>
      <c r="J56" s="47">
        <v>88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35</v>
      </c>
      <c r="R56" s="47">
        <v>37</v>
      </c>
      <c r="S56" s="47">
        <v>3</v>
      </c>
      <c r="T56" s="47">
        <v>68</v>
      </c>
      <c r="U56" s="47">
        <v>80</v>
      </c>
      <c r="V56" s="47">
        <v>25</v>
      </c>
      <c r="W56" s="47">
        <v>0</v>
      </c>
      <c r="X56" s="47">
        <v>0</v>
      </c>
      <c r="Y56" s="47">
        <v>29</v>
      </c>
      <c r="Z56" s="47">
        <v>20</v>
      </c>
      <c r="AA56" s="47">
        <v>18</v>
      </c>
      <c r="AB56" s="47">
        <v>0</v>
      </c>
      <c r="AC56" s="47">
        <v>0</v>
      </c>
      <c r="AD56" s="47">
        <v>18</v>
      </c>
      <c r="AE56" s="47">
        <v>4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</row>
    <row r="57" spans="1:2" s="14" customFormat="1" ht="15" customHeight="1">
      <c r="A57" s="27"/>
      <c r="B57" s="48"/>
    </row>
    <row r="58" spans="1:36" s="14" customFormat="1" ht="15" customHeight="1">
      <c r="A58" s="27"/>
      <c r="B58" s="48">
        <f aca="true" t="shared" si="0" ref="B58:AJ58">SUM(B7:B57)</f>
        <v>37891</v>
      </c>
      <c r="C58" s="48">
        <f t="shared" si="0"/>
        <v>6049</v>
      </c>
      <c r="D58" s="48">
        <f t="shared" si="0"/>
        <v>378</v>
      </c>
      <c r="E58" s="48">
        <f t="shared" si="0"/>
        <v>44826</v>
      </c>
      <c r="F58" s="48">
        <f t="shared" si="0"/>
        <v>27374</v>
      </c>
      <c r="G58" s="48">
        <f t="shared" si="0"/>
        <v>11745</v>
      </c>
      <c r="H58" s="48">
        <f t="shared" si="0"/>
        <v>1640</v>
      </c>
      <c r="I58" s="48">
        <f t="shared" si="0"/>
        <v>36</v>
      </c>
      <c r="J58" s="48">
        <f t="shared" si="0"/>
        <v>13400</v>
      </c>
      <c r="K58" s="48">
        <f t="shared" si="0"/>
        <v>238</v>
      </c>
      <c r="L58" s="48">
        <f t="shared" si="0"/>
        <v>65</v>
      </c>
      <c r="M58" s="48">
        <f t="shared" si="0"/>
        <v>2</v>
      </c>
      <c r="N58" s="48">
        <f t="shared" si="0"/>
        <v>1</v>
      </c>
      <c r="O58" s="48">
        <f t="shared" si="0"/>
        <v>77</v>
      </c>
      <c r="P58" s="48">
        <f t="shared" si="0"/>
        <v>163</v>
      </c>
      <c r="Q58" s="48">
        <f t="shared" si="0"/>
        <v>16600</v>
      </c>
      <c r="R58" s="48">
        <f t="shared" si="0"/>
        <v>4268</v>
      </c>
      <c r="S58" s="48">
        <f t="shared" si="0"/>
        <v>301</v>
      </c>
      <c r="T58" s="48">
        <f t="shared" si="0"/>
        <v>21226</v>
      </c>
      <c r="U58" s="48">
        <f t="shared" si="0"/>
        <v>17502</v>
      </c>
      <c r="V58" s="48">
        <f t="shared" si="0"/>
        <v>6608</v>
      </c>
      <c r="W58" s="48">
        <f t="shared" si="0"/>
        <v>27</v>
      </c>
      <c r="X58" s="48">
        <f t="shared" si="0"/>
        <v>33</v>
      </c>
      <c r="Y58" s="48">
        <f t="shared" si="0"/>
        <v>7202</v>
      </c>
      <c r="Z58" s="48">
        <f t="shared" si="0"/>
        <v>7960</v>
      </c>
      <c r="AA58" s="48">
        <f t="shared" si="0"/>
        <v>2859</v>
      </c>
      <c r="AB58" s="48">
        <f t="shared" si="0"/>
        <v>111</v>
      </c>
      <c r="AC58" s="48">
        <f t="shared" si="0"/>
        <v>7</v>
      </c>
      <c r="AD58" s="48">
        <f t="shared" si="0"/>
        <v>2910</v>
      </c>
      <c r="AE58" s="48">
        <f t="shared" si="0"/>
        <v>1469</v>
      </c>
      <c r="AF58" s="48">
        <f t="shared" si="0"/>
        <v>14</v>
      </c>
      <c r="AG58" s="48">
        <f t="shared" si="0"/>
        <v>1</v>
      </c>
      <c r="AH58" s="48">
        <f t="shared" si="0"/>
        <v>0</v>
      </c>
      <c r="AI58" s="48">
        <f t="shared" si="0"/>
        <v>11</v>
      </c>
      <c r="AJ58" s="48">
        <f t="shared" si="0"/>
        <v>42</v>
      </c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  <row r="2030" spans="1:2" ht="15" customHeight="1">
      <c r="A2030" s="2"/>
      <c r="B2030" s="2"/>
    </row>
    <row r="2031" spans="1:2" ht="15" customHeight="1">
      <c r="A2031" s="2"/>
      <c r="B2031" s="2"/>
    </row>
    <row r="2032" spans="1:2" ht="15" customHeight="1">
      <c r="A2032" s="2"/>
      <c r="B2032" s="2"/>
    </row>
    <row r="2033" spans="1:2" ht="15" customHeight="1">
      <c r="A2033" s="2"/>
      <c r="B2033" s="2"/>
    </row>
    <row r="2034" spans="1:2" ht="15" customHeight="1">
      <c r="A2034" s="2"/>
      <c r="B2034" s="2"/>
    </row>
    <row r="2035" spans="1:2" ht="15" customHeight="1">
      <c r="A2035" s="2"/>
      <c r="B2035" s="2"/>
    </row>
    <row r="2036" spans="1:2" ht="15" customHeight="1">
      <c r="A2036" s="2"/>
      <c r="B2036" s="2"/>
    </row>
    <row r="2037" spans="1:2" ht="15" customHeight="1">
      <c r="A2037" s="2"/>
      <c r="B2037" s="2"/>
    </row>
    <row r="2038" spans="1:2" ht="15" customHeight="1">
      <c r="A2038" s="2"/>
      <c r="B2038" s="2"/>
    </row>
    <row r="2039" spans="1:2" ht="15" customHeight="1">
      <c r="A2039" s="2"/>
      <c r="B2039" s="2"/>
    </row>
    <row r="2040" spans="1:2" ht="15" customHeight="1">
      <c r="A2040" s="2"/>
      <c r="B2040" s="2"/>
    </row>
    <row r="2041" spans="1:2" ht="15" customHeight="1">
      <c r="A2041" s="2"/>
      <c r="B2041" s="2"/>
    </row>
    <row r="2042" spans="1:2" ht="15" customHeight="1">
      <c r="A2042" s="2"/>
      <c r="B2042" s="2"/>
    </row>
    <row r="2043" spans="1:2" ht="15" customHeight="1">
      <c r="A2043" s="2"/>
      <c r="B2043" s="2"/>
    </row>
    <row r="2044" spans="1:2" ht="15" customHeight="1">
      <c r="A2044" s="2"/>
      <c r="B2044" s="2"/>
    </row>
    <row r="2045" spans="1:2" ht="15" customHeight="1">
      <c r="A2045" s="2"/>
      <c r="B2045" s="2"/>
    </row>
    <row r="2046" spans="1:2" ht="15" customHeight="1">
      <c r="A2046" s="2"/>
      <c r="B2046" s="2"/>
    </row>
    <row r="2047" spans="1:2" ht="15" customHeight="1">
      <c r="A2047" s="2"/>
      <c r="B2047" s="2"/>
    </row>
    <row r="2048" spans="1:2" ht="15" customHeight="1">
      <c r="A2048" s="2"/>
      <c r="B2048" s="2"/>
    </row>
    <row r="2049" spans="1:2" ht="15" customHeight="1">
      <c r="A2049" s="2"/>
      <c r="B2049" s="2"/>
    </row>
    <row r="2050" spans="1:2" ht="15" customHeight="1">
      <c r="A2050" s="2"/>
      <c r="B2050" s="2"/>
    </row>
    <row r="2051" spans="1:2" ht="15" customHeight="1">
      <c r="A2051" s="2"/>
      <c r="B2051" s="2"/>
    </row>
    <row r="2052" spans="1:2" ht="15" customHeight="1">
      <c r="A2052" s="2"/>
      <c r="B2052" s="2"/>
    </row>
    <row r="2053" spans="1:2" ht="15" customHeight="1">
      <c r="A2053" s="2"/>
      <c r="B2053" s="2"/>
    </row>
    <row r="2054" spans="1:2" ht="15" customHeight="1">
      <c r="A2054" s="2"/>
      <c r="B2054" s="2"/>
    </row>
    <row r="2055" spans="1:2" ht="15" customHeight="1">
      <c r="A2055" s="2"/>
      <c r="B2055" s="2"/>
    </row>
    <row r="2056" spans="1:2" ht="15" customHeight="1">
      <c r="A2056" s="2"/>
      <c r="B2056" s="2"/>
    </row>
    <row r="2057" spans="1:2" ht="15" customHeight="1">
      <c r="A2057" s="2"/>
      <c r="B2057" s="2"/>
    </row>
    <row r="2058" spans="1:2" ht="15" customHeight="1">
      <c r="A2058" s="2"/>
      <c r="B2058" s="2"/>
    </row>
    <row r="2059" spans="1:2" ht="15" customHeight="1">
      <c r="A2059" s="2"/>
      <c r="B2059" s="2"/>
    </row>
    <row r="2060" spans="1:2" ht="15" customHeight="1">
      <c r="A2060" s="2"/>
      <c r="B2060" s="2"/>
    </row>
    <row r="2061" spans="1:2" ht="15" customHeight="1">
      <c r="A2061" s="2"/>
      <c r="B2061" s="2"/>
    </row>
    <row r="2062" spans="1:2" ht="15" customHeight="1">
      <c r="A2062" s="2"/>
      <c r="B2062" s="2"/>
    </row>
    <row r="2063" spans="1:2" ht="15" customHeight="1">
      <c r="A2063" s="2"/>
      <c r="B2063" s="2"/>
    </row>
    <row r="2064" spans="1:2" ht="15" customHeight="1">
      <c r="A2064" s="2"/>
      <c r="B2064" s="2"/>
    </row>
    <row r="2065" spans="1:2" ht="15" customHeight="1">
      <c r="A2065" s="2"/>
      <c r="B2065" s="2"/>
    </row>
    <row r="2066" spans="1:2" ht="15" customHeight="1">
      <c r="A2066" s="2"/>
      <c r="B2066" s="2"/>
    </row>
    <row r="2067" spans="1:2" ht="15" customHeight="1">
      <c r="A2067" s="2"/>
      <c r="B2067" s="2"/>
    </row>
    <row r="2068" spans="1:2" ht="15" customHeight="1">
      <c r="A2068" s="2"/>
      <c r="B2068" s="2"/>
    </row>
    <row r="2069" spans="1:2" ht="15" customHeight="1">
      <c r="A2069" s="2"/>
      <c r="B2069" s="2"/>
    </row>
    <row r="2070" spans="1:2" ht="15" customHeight="1">
      <c r="A2070" s="2"/>
      <c r="B2070" s="2"/>
    </row>
    <row r="2071" spans="1:2" ht="15" customHeight="1">
      <c r="A2071" s="2"/>
      <c r="B2071" s="2"/>
    </row>
    <row r="2072" spans="1:2" ht="15" customHeight="1">
      <c r="A2072" s="2"/>
      <c r="B2072" s="2"/>
    </row>
    <row r="2073" spans="1:2" ht="15" customHeight="1">
      <c r="A2073" s="2"/>
      <c r="B2073" s="2"/>
    </row>
    <row r="2074" spans="1:2" ht="15" customHeight="1">
      <c r="A2074" s="2"/>
      <c r="B2074" s="2"/>
    </row>
    <row r="2075" spans="1:2" ht="15" customHeight="1">
      <c r="A2075" s="2"/>
      <c r="B2075" s="2"/>
    </row>
    <row r="2076" spans="1:2" ht="15" customHeight="1">
      <c r="A2076" s="2"/>
      <c r="B2076" s="2"/>
    </row>
    <row r="2077" spans="1:2" ht="15" customHeight="1">
      <c r="A2077" s="2"/>
      <c r="B2077" s="2"/>
    </row>
    <row r="2078" spans="1:2" ht="15" customHeight="1">
      <c r="A2078" s="2"/>
      <c r="B2078" s="2"/>
    </row>
    <row r="2079" spans="1:2" ht="15" customHeight="1">
      <c r="A2079" s="2"/>
      <c r="B2079" s="2"/>
    </row>
    <row r="2080" spans="1:2" ht="15" customHeight="1">
      <c r="A2080" s="2"/>
      <c r="B2080" s="2"/>
    </row>
    <row r="2081" spans="1:2" ht="15" customHeight="1">
      <c r="A2081" s="2"/>
      <c r="B2081" s="2"/>
    </row>
    <row r="2082" spans="1:2" ht="15" customHeight="1">
      <c r="A2082" s="2"/>
      <c r="B2082" s="2"/>
    </row>
    <row r="2083" spans="1:2" ht="15" customHeight="1">
      <c r="A2083" s="2"/>
      <c r="B2083" s="2"/>
    </row>
    <row r="2084" spans="1:2" ht="15" customHeight="1">
      <c r="A2084" s="2"/>
      <c r="B2084" s="2"/>
    </row>
    <row r="2085" spans="1:2" ht="15" customHeight="1">
      <c r="A2085" s="2"/>
      <c r="B2085" s="2"/>
    </row>
    <row r="2086" spans="1:2" ht="15" customHeight="1">
      <c r="A2086" s="2"/>
      <c r="B2086" s="2"/>
    </row>
    <row r="2087" spans="1:2" ht="15" customHeight="1">
      <c r="A2087" s="2"/>
      <c r="B2087" s="2"/>
    </row>
    <row r="2088" spans="1:2" ht="15" customHeight="1">
      <c r="A2088" s="2"/>
      <c r="B2088" s="2"/>
    </row>
    <row r="2089" spans="1:2" ht="15" customHeight="1">
      <c r="A2089" s="2"/>
      <c r="B2089" s="2"/>
    </row>
    <row r="2090" spans="1:2" ht="15" customHeight="1">
      <c r="A2090" s="2"/>
      <c r="B2090" s="2"/>
    </row>
    <row r="2091" spans="1:2" ht="15" customHeight="1">
      <c r="A2091" s="2"/>
      <c r="B2091" s="2"/>
    </row>
    <row r="2092" spans="1:2" ht="15" customHeight="1">
      <c r="A2092" s="2"/>
      <c r="B2092" s="2"/>
    </row>
    <row r="2093" spans="1:2" ht="15" customHeight="1">
      <c r="A2093" s="2"/>
      <c r="B2093" s="2"/>
    </row>
    <row r="2094" spans="1:2" ht="15" customHeight="1">
      <c r="A2094" s="2"/>
      <c r="B2094" s="2"/>
    </row>
    <row r="2095" spans="1:2" ht="15" customHeight="1">
      <c r="A2095" s="2"/>
      <c r="B2095" s="2"/>
    </row>
    <row r="2096" spans="1:2" ht="15" customHeight="1">
      <c r="A2096" s="2"/>
      <c r="B2096" s="2"/>
    </row>
    <row r="2097" spans="1:2" ht="15" customHeight="1">
      <c r="A2097" s="2"/>
      <c r="B2097" s="2"/>
    </row>
    <row r="2098" spans="1:2" ht="15" customHeight="1">
      <c r="A2098" s="2"/>
      <c r="B2098" s="2"/>
    </row>
    <row r="2099" spans="1:2" ht="15" customHeight="1">
      <c r="A2099" s="2"/>
      <c r="B2099" s="2"/>
    </row>
    <row r="2100" spans="1:2" ht="15" customHeight="1">
      <c r="A2100" s="2"/>
      <c r="B2100" s="2"/>
    </row>
    <row r="2101" spans="1:2" ht="15" customHeight="1">
      <c r="A2101" s="2"/>
      <c r="B2101" s="2"/>
    </row>
    <row r="2102" spans="1:2" ht="15" customHeight="1">
      <c r="A2102" s="2"/>
      <c r="B2102" s="2"/>
    </row>
    <row r="2103" spans="1:2" ht="15" customHeight="1">
      <c r="A2103" s="2"/>
      <c r="B2103" s="2"/>
    </row>
    <row r="2104" spans="1:2" ht="15" customHeight="1">
      <c r="A2104" s="2"/>
      <c r="B2104" s="2"/>
    </row>
    <row r="2105" spans="1:2" ht="15" customHeight="1">
      <c r="A2105" s="2"/>
      <c r="B2105" s="2"/>
    </row>
    <row r="2106" spans="1:2" ht="15" customHeight="1">
      <c r="A2106" s="2"/>
      <c r="B2106" s="2"/>
    </row>
    <row r="2107" spans="1:2" ht="15" customHeight="1">
      <c r="A2107" s="2"/>
      <c r="B2107" s="2"/>
    </row>
    <row r="2108" spans="1:2" ht="15" customHeight="1">
      <c r="A2108" s="2"/>
      <c r="B2108" s="2"/>
    </row>
    <row r="2109" spans="1:2" ht="15" customHeight="1">
      <c r="A2109" s="2"/>
      <c r="B2109" s="2"/>
    </row>
    <row r="2110" spans="1:2" ht="15" customHeight="1">
      <c r="A2110" s="2"/>
      <c r="B2110" s="2"/>
    </row>
    <row r="2111" spans="1:2" ht="15" customHeight="1">
      <c r="A2111" s="2"/>
      <c r="B2111" s="2"/>
    </row>
    <row r="2112" spans="1:2" ht="15" customHeight="1">
      <c r="A2112" s="2"/>
      <c r="B2112" s="2"/>
    </row>
    <row r="2113" spans="1:2" ht="15" customHeight="1">
      <c r="A2113" s="2"/>
      <c r="B2113" s="2"/>
    </row>
    <row r="2114" spans="1:2" ht="15" customHeight="1">
      <c r="A2114" s="2"/>
      <c r="B2114" s="2"/>
    </row>
    <row r="2115" spans="1:2" ht="15" customHeight="1">
      <c r="A2115" s="2"/>
      <c r="B2115" s="2"/>
    </row>
    <row r="2116" spans="1:2" ht="15" customHeight="1">
      <c r="A2116" s="2"/>
      <c r="B2116" s="2"/>
    </row>
    <row r="2117" spans="1:2" ht="15" customHeight="1">
      <c r="A2117" s="2"/>
      <c r="B2117" s="2"/>
    </row>
    <row r="2118" spans="1:2" ht="15" customHeight="1">
      <c r="A2118" s="2"/>
      <c r="B2118" s="2"/>
    </row>
    <row r="2119" spans="1:2" ht="15" customHeight="1">
      <c r="A2119" s="2"/>
      <c r="B2119" s="2"/>
    </row>
    <row r="2120" spans="1:2" ht="15" customHeight="1">
      <c r="A2120" s="2"/>
      <c r="B2120" s="2"/>
    </row>
    <row r="2121" spans="1:2" ht="15" customHeight="1">
      <c r="A2121" s="2"/>
      <c r="B2121" s="2"/>
    </row>
    <row r="2122" spans="1:2" ht="15" customHeight="1">
      <c r="A2122" s="2"/>
      <c r="B2122" s="2"/>
    </row>
    <row r="2123" spans="1:2" ht="15" customHeight="1">
      <c r="A2123" s="2"/>
      <c r="B2123" s="2"/>
    </row>
    <row r="2124" spans="1:2" ht="15" customHeight="1">
      <c r="A2124" s="2"/>
      <c r="B2124" s="2"/>
    </row>
    <row r="2125" spans="1:2" ht="15" customHeight="1">
      <c r="A2125" s="2"/>
      <c r="B2125" s="2"/>
    </row>
    <row r="2126" spans="1:2" ht="15" customHeight="1">
      <c r="A2126" s="2"/>
      <c r="B2126" s="2"/>
    </row>
    <row r="2127" spans="1:2" ht="15" customHeight="1">
      <c r="A2127" s="2"/>
      <c r="B2127" s="2"/>
    </row>
    <row r="2128" spans="1:2" ht="15" customHeight="1">
      <c r="A2128" s="2"/>
      <c r="B2128" s="2"/>
    </row>
    <row r="2129" spans="1:2" ht="15" customHeight="1">
      <c r="A2129" s="2"/>
      <c r="B2129" s="2"/>
    </row>
    <row r="2130" spans="1:2" ht="15" customHeight="1">
      <c r="A2130" s="2"/>
      <c r="B2130" s="2"/>
    </row>
    <row r="2131" spans="1:2" ht="15" customHeight="1">
      <c r="A2131" s="2"/>
      <c r="B2131" s="2"/>
    </row>
    <row r="2132" spans="1:2" ht="15" customHeight="1">
      <c r="A2132" s="2"/>
      <c r="B2132" s="2"/>
    </row>
    <row r="2133" spans="1:2" ht="15" customHeight="1">
      <c r="A2133" s="2"/>
      <c r="B2133" s="2"/>
    </row>
    <row r="2134" spans="1:2" ht="15" customHeight="1">
      <c r="A2134" s="2"/>
      <c r="B2134" s="2"/>
    </row>
    <row r="2135" spans="1:2" ht="15" customHeight="1">
      <c r="A2135" s="2"/>
      <c r="B2135" s="2"/>
    </row>
    <row r="2136" spans="1:2" ht="15" customHeight="1">
      <c r="A2136" s="2"/>
      <c r="B2136" s="2"/>
    </row>
    <row r="2137" spans="1:2" ht="15" customHeight="1">
      <c r="A2137" s="2"/>
      <c r="B2137" s="2"/>
    </row>
    <row r="2138" spans="1:2" ht="15" customHeight="1">
      <c r="A2138" s="2"/>
      <c r="B2138" s="2"/>
    </row>
    <row r="2139" spans="1:2" ht="15" customHeight="1">
      <c r="A2139" s="2"/>
      <c r="B2139" s="2"/>
    </row>
    <row r="2140" spans="1:2" ht="15" customHeight="1">
      <c r="A2140" s="2"/>
      <c r="B2140" s="2"/>
    </row>
    <row r="2141" spans="1:2" ht="15" customHeight="1">
      <c r="A2141" s="2"/>
      <c r="B2141" s="2"/>
    </row>
    <row r="2142" spans="1:2" ht="15" customHeight="1">
      <c r="A2142" s="2"/>
      <c r="B2142" s="2"/>
    </row>
    <row r="2143" spans="1:2" ht="15" customHeight="1">
      <c r="A2143" s="2"/>
      <c r="B2143" s="2"/>
    </row>
    <row r="2144" spans="1:2" ht="15" customHeight="1">
      <c r="A2144" s="2"/>
      <c r="B2144" s="2"/>
    </row>
    <row r="2145" spans="1:2" ht="15" customHeight="1">
      <c r="A2145" s="2"/>
      <c r="B2145" s="2"/>
    </row>
    <row r="2146" spans="1:2" ht="15" customHeight="1">
      <c r="A2146" s="2"/>
      <c r="B2146" s="2"/>
    </row>
    <row r="2147" spans="1:2" ht="15" customHeight="1">
      <c r="A2147" s="2"/>
      <c r="B2147" s="2"/>
    </row>
    <row r="2148" spans="1:2" ht="15" customHeight="1">
      <c r="A2148" s="2"/>
      <c r="B2148" s="2"/>
    </row>
    <row r="2149" spans="1:2" ht="15" customHeight="1">
      <c r="A2149" s="2"/>
      <c r="B2149" s="2"/>
    </row>
    <row r="2150" spans="1:2" ht="15" customHeight="1">
      <c r="A2150" s="2"/>
      <c r="B2150" s="2"/>
    </row>
    <row r="2151" spans="1:2" ht="15" customHeight="1">
      <c r="A2151" s="2"/>
      <c r="B2151" s="2"/>
    </row>
    <row r="2152" spans="1:2" ht="15" customHeight="1">
      <c r="A2152" s="2"/>
      <c r="B2152" s="2"/>
    </row>
    <row r="2153" spans="1:2" ht="15" customHeight="1">
      <c r="A2153" s="2"/>
      <c r="B2153" s="2"/>
    </row>
    <row r="2154" spans="1:2" ht="15" customHeight="1">
      <c r="A2154" s="2"/>
      <c r="B2154" s="2"/>
    </row>
    <row r="2155" spans="1:2" ht="15" customHeight="1">
      <c r="A2155" s="2"/>
      <c r="B2155" s="2"/>
    </row>
    <row r="2156" spans="1:2" ht="15" customHeight="1">
      <c r="A2156" s="2"/>
      <c r="B2156" s="2"/>
    </row>
    <row r="2157" spans="1:2" ht="15" customHeight="1">
      <c r="A2157" s="2"/>
      <c r="B2157" s="2"/>
    </row>
    <row r="2158" spans="1:2" ht="15" customHeight="1">
      <c r="A2158" s="2"/>
      <c r="B2158" s="2"/>
    </row>
  </sheetData>
  <sheetProtection/>
  <mergeCells count="11">
    <mergeCell ref="G5:K5"/>
    <mergeCell ref="L5:P5"/>
    <mergeCell ref="Q5:U5"/>
    <mergeCell ref="V5:Z5"/>
    <mergeCell ref="AA5:AE5"/>
    <mergeCell ref="AF5:AJ5"/>
    <mergeCell ref="B1:F1"/>
    <mergeCell ref="G1:K1"/>
    <mergeCell ref="Q1:U1"/>
    <mergeCell ref="AA1:AE1"/>
    <mergeCell ref="B5:F5"/>
  </mergeCells>
  <printOptions/>
  <pageMargins left="0.7874015748031497" right="0.38" top="0.2362204724409449" bottom="0.1968503937007874" header="0" footer="0"/>
  <pageSetup horizontalDpi="600" verticalDpi="600" orientation="portrait" paperSize="9" scale="65" r:id="rId1"/>
  <headerFooter alignWithMargins="0">
    <oddFooter>&amp;R&amp;P/&amp;N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11.421875" defaultRowHeight="15" customHeight="1"/>
  <cols>
    <col min="1" max="1" width="25.421875" style="1" bestFit="1" customWidth="1"/>
    <col min="2" max="2" width="9.8515625" style="1" bestFit="1" customWidth="1"/>
    <col min="3" max="3" width="11.140625" style="1" bestFit="1" customWidth="1"/>
    <col min="4" max="4" width="11.7109375" style="1" bestFit="1" customWidth="1"/>
    <col min="5" max="5" width="16.57421875" style="1" bestFit="1" customWidth="1"/>
    <col min="6" max="6" width="9.8515625" style="1" bestFit="1" customWidth="1"/>
    <col min="7" max="7" width="11.140625" style="1" bestFit="1" customWidth="1"/>
    <col min="8" max="8" width="11.7109375" style="1" bestFit="1" customWidth="1"/>
    <col min="9" max="9" width="16.57421875" style="1" bestFit="1" customWidth="1"/>
    <col min="10" max="10" width="9.8515625" style="1" bestFit="1" customWidth="1"/>
    <col min="11" max="11" width="11.140625" style="1" bestFit="1" customWidth="1"/>
    <col min="12" max="12" width="11.7109375" style="1" bestFit="1" customWidth="1"/>
    <col min="13" max="13" width="16.57421875" style="1" bestFit="1" customWidth="1"/>
    <col min="14" max="14" width="9.8515625" style="1" bestFit="1" customWidth="1"/>
    <col min="15" max="15" width="11.140625" style="1" bestFit="1" customWidth="1"/>
    <col min="16" max="16" width="11.7109375" style="1" bestFit="1" customWidth="1"/>
    <col min="17" max="17" width="16.57421875" style="1" bestFit="1" customWidth="1"/>
    <col min="18" max="18" width="9.8515625" style="1" bestFit="1" customWidth="1"/>
    <col min="19" max="19" width="11.140625" style="1" bestFit="1" customWidth="1"/>
    <col min="20" max="20" width="11.7109375" style="1" bestFit="1" customWidth="1"/>
    <col min="21" max="21" width="16.57421875" style="1" bestFit="1" customWidth="1"/>
    <col min="22" max="22" width="9.8515625" style="1" bestFit="1" customWidth="1"/>
    <col min="23" max="23" width="11.140625" style="1" bestFit="1" customWidth="1"/>
    <col min="24" max="24" width="11.7109375" style="1" bestFit="1" customWidth="1"/>
    <col min="25" max="25" width="16.57421875" style="1" bestFit="1" customWidth="1"/>
    <col min="26" max="16384" width="11.421875" style="1" customWidth="1"/>
  </cols>
  <sheetData>
    <row r="1" spans="2:25" s="23" customFormat="1" ht="15" customHeight="1">
      <c r="B1" s="99" t="s">
        <v>173</v>
      </c>
      <c r="C1" s="99"/>
      <c r="D1" s="99"/>
      <c r="E1" s="99"/>
      <c r="F1" s="99"/>
      <c r="G1" s="99"/>
      <c r="H1" s="99"/>
      <c r="I1" s="99"/>
      <c r="J1" s="99" t="s">
        <v>173</v>
      </c>
      <c r="K1" s="99"/>
      <c r="L1" s="99"/>
      <c r="M1" s="99"/>
      <c r="N1" s="99"/>
      <c r="O1" s="99"/>
      <c r="P1" s="99"/>
      <c r="Q1" s="99"/>
      <c r="R1" s="99" t="s">
        <v>173</v>
      </c>
      <c r="S1" s="99"/>
      <c r="T1" s="99"/>
      <c r="U1" s="99"/>
      <c r="V1" s="99"/>
      <c r="W1" s="99"/>
      <c r="X1" s="99"/>
      <c r="Y1" s="99"/>
    </row>
    <row r="2" spans="2:25" s="23" customFormat="1" ht="15" customHeight="1">
      <c r="B2" s="43"/>
      <c r="C2" s="7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s="23" customFormat="1" ht="29.25" customHeight="1">
      <c r="A3" s="45" t="s">
        <v>272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4"/>
      <c r="S3" s="74"/>
      <c r="T3" s="74"/>
      <c r="U3" s="74"/>
      <c r="V3" s="74"/>
      <c r="W3" s="74"/>
      <c r="X3" s="74"/>
      <c r="Y3" s="74"/>
    </row>
    <row r="4" spans="1:25" s="27" customFormat="1" ht="15" customHeight="1">
      <c r="A4" s="75"/>
      <c r="B4" s="115" t="s">
        <v>101</v>
      </c>
      <c r="C4" s="115"/>
      <c r="D4" s="115"/>
      <c r="E4" s="115"/>
      <c r="F4" s="115" t="s">
        <v>0</v>
      </c>
      <c r="G4" s="115"/>
      <c r="H4" s="115"/>
      <c r="I4" s="115"/>
      <c r="J4" s="115" t="s">
        <v>1</v>
      </c>
      <c r="K4" s="115"/>
      <c r="L4" s="115"/>
      <c r="M4" s="115"/>
      <c r="N4" s="115" t="s">
        <v>2</v>
      </c>
      <c r="O4" s="115"/>
      <c r="P4" s="115"/>
      <c r="Q4" s="115"/>
      <c r="R4" s="115" t="s">
        <v>26</v>
      </c>
      <c r="S4" s="115"/>
      <c r="T4" s="115"/>
      <c r="U4" s="115"/>
      <c r="V4" s="115" t="s">
        <v>100</v>
      </c>
      <c r="W4" s="115"/>
      <c r="X4" s="115"/>
      <c r="Y4" s="115"/>
    </row>
    <row r="5" spans="1:25" s="27" customFormat="1" ht="22.5">
      <c r="A5" s="75"/>
      <c r="B5" s="3" t="s">
        <v>3</v>
      </c>
      <c r="C5" s="3" t="s">
        <v>4</v>
      </c>
      <c r="D5" s="3" t="s">
        <v>6</v>
      </c>
      <c r="E5" s="3" t="s">
        <v>5</v>
      </c>
      <c r="F5" s="3" t="s">
        <v>3</v>
      </c>
      <c r="G5" s="3" t="s">
        <v>4</v>
      </c>
      <c r="H5" s="3" t="s">
        <v>6</v>
      </c>
      <c r="I5" s="3" t="s">
        <v>5</v>
      </c>
      <c r="J5" s="3" t="s">
        <v>3</v>
      </c>
      <c r="K5" s="3" t="s">
        <v>4</v>
      </c>
      <c r="L5" s="3" t="s">
        <v>6</v>
      </c>
      <c r="M5" s="3" t="s">
        <v>5</v>
      </c>
      <c r="N5" s="3" t="s">
        <v>3</v>
      </c>
      <c r="O5" s="3" t="s">
        <v>4</v>
      </c>
      <c r="P5" s="3" t="s">
        <v>6</v>
      </c>
      <c r="Q5" s="3" t="s">
        <v>5</v>
      </c>
      <c r="R5" s="3" t="s">
        <v>3</v>
      </c>
      <c r="S5" s="3" t="s">
        <v>4</v>
      </c>
      <c r="T5" s="3" t="s">
        <v>6</v>
      </c>
      <c r="U5" s="3" t="s">
        <v>5</v>
      </c>
      <c r="V5" s="3" t="s">
        <v>3</v>
      </c>
      <c r="W5" s="3" t="s">
        <v>4</v>
      </c>
      <c r="X5" s="3" t="s">
        <v>6</v>
      </c>
      <c r="Y5" s="3" t="s">
        <v>5</v>
      </c>
    </row>
    <row r="6" spans="1:25" s="14" customFormat="1" ht="15" customHeight="1">
      <c r="A6" s="15" t="s">
        <v>103</v>
      </c>
      <c r="B6" s="65">
        <v>162</v>
      </c>
      <c r="C6" s="65">
        <v>148</v>
      </c>
      <c r="D6" s="65">
        <v>14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1</v>
      </c>
      <c r="K6" s="65">
        <v>1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163</v>
      </c>
      <c r="W6" s="65">
        <v>149</v>
      </c>
      <c r="X6" s="65">
        <v>14</v>
      </c>
      <c r="Y6" s="76">
        <v>0</v>
      </c>
    </row>
    <row r="7" spans="1:25" s="14" customFormat="1" ht="15" customHeight="1">
      <c r="A7" s="15" t="s">
        <v>104</v>
      </c>
      <c r="B7" s="65">
        <v>204</v>
      </c>
      <c r="C7" s="65">
        <v>135</v>
      </c>
      <c r="D7" s="65">
        <v>69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27</v>
      </c>
      <c r="K7" s="65">
        <v>27</v>
      </c>
      <c r="L7" s="65">
        <v>0</v>
      </c>
      <c r="M7" s="65">
        <v>0</v>
      </c>
      <c r="N7" s="65">
        <v>8</v>
      </c>
      <c r="O7" s="65">
        <v>8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239</v>
      </c>
      <c r="W7" s="65">
        <v>170</v>
      </c>
      <c r="X7" s="65">
        <v>69</v>
      </c>
      <c r="Y7" s="76">
        <v>0</v>
      </c>
    </row>
    <row r="8" spans="1:25" s="14" customFormat="1" ht="15" customHeight="1">
      <c r="A8" s="15" t="s">
        <v>105</v>
      </c>
      <c r="B8" s="65">
        <v>108</v>
      </c>
      <c r="C8" s="65">
        <v>73</v>
      </c>
      <c r="D8" s="65">
        <v>35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1</v>
      </c>
      <c r="O8" s="65">
        <v>1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109</v>
      </c>
      <c r="W8" s="65">
        <v>74</v>
      </c>
      <c r="X8" s="65">
        <v>35</v>
      </c>
      <c r="Y8" s="76">
        <v>0</v>
      </c>
    </row>
    <row r="9" spans="1:25" s="14" customFormat="1" ht="15" customHeight="1">
      <c r="A9" s="15" t="s">
        <v>106</v>
      </c>
      <c r="B9" s="65">
        <v>110</v>
      </c>
      <c r="C9" s="65">
        <v>100</v>
      </c>
      <c r="D9" s="65">
        <v>10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110</v>
      </c>
      <c r="W9" s="65">
        <v>100</v>
      </c>
      <c r="X9" s="65">
        <v>10</v>
      </c>
      <c r="Y9" s="76">
        <v>0</v>
      </c>
    </row>
    <row r="10" spans="1:25" s="14" customFormat="1" ht="15" customHeight="1">
      <c r="A10" s="15" t="s">
        <v>107</v>
      </c>
      <c r="B10" s="65">
        <v>134</v>
      </c>
      <c r="C10" s="65">
        <v>103</v>
      </c>
      <c r="D10" s="65">
        <v>31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4</v>
      </c>
      <c r="K10" s="65">
        <v>4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138</v>
      </c>
      <c r="W10" s="65">
        <v>107</v>
      </c>
      <c r="X10" s="65">
        <v>31</v>
      </c>
      <c r="Y10" s="76">
        <v>0</v>
      </c>
    </row>
    <row r="11" spans="1:25" s="14" customFormat="1" ht="15" customHeight="1">
      <c r="A11" s="15" t="s">
        <v>108</v>
      </c>
      <c r="B11" s="65">
        <v>76</v>
      </c>
      <c r="C11" s="65">
        <v>60</v>
      </c>
      <c r="D11" s="65">
        <v>16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4</v>
      </c>
      <c r="K11" s="65">
        <v>4</v>
      </c>
      <c r="L11" s="65">
        <v>0</v>
      </c>
      <c r="M11" s="65">
        <v>0</v>
      </c>
      <c r="N11" s="65">
        <v>3</v>
      </c>
      <c r="O11" s="65">
        <v>3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83</v>
      </c>
      <c r="W11" s="65">
        <v>67</v>
      </c>
      <c r="X11" s="65">
        <v>16</v>
      </c>
      <c r="Y11" s="76">
        <v>0</v>
      </c>
    </row>
    <row r="12" spans="1:25" s="14" customFormat="1" ht="15" customHeight="1">
      <c r="A12" s="15" t="s">
        <v>109</v>
      </c>
      <c r="B12" s="65">
        <v>277</v>
      </c>
      <c r="C12" s="65">
        <v>141</v>
      </c>
      <c r="D12" s="65">
        <v>136</v>
      </c>
      <c r="E12" s="65">
        <v>0</v>
      </c>
      <c r="F12" s="65">
        <v>1</v>
      </c>
      <c r="G12" s="65">
        <v>1</v>
      </c>
      <c r="H12" s="65">
        <v>0</v>
      </c>
      <c r="I12" s="65">
        <v>0</v>
      </c>
      <c r="J12" s="65">
        <v>5</v>
      </c>
      <c r="K12" s="65">
        <v>4</v>
      </c>
      <c r="L12" s="65">
        <v>1</v>
      </c>
      <c r="M12" s="65">
        <v>0</v>
      </c>
      <c r="N12" s="65">
        <v>1</v>
      </c>
      <c r="O12" s="65">
        <v>1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284</v>
      </c>
      <c r="W12" s="65">
        <v>147</v>
      </c>
      <c r="X12" s="65">
        <v>137</v>
      </c>
      <c r="Y12" s="76">
        <v>0</v>
      </c>
    </row>
    <row r="13" spans="1:25" s="14" customFormat="1" ht="15" customHeight="1">
      <c r="A13" s="15" t="s">
        <v>110</v>
      </c>
      <c r="B13" s="65">
        <v>432</v>
      </c>
      <c r="C13" s="65">
        <v>195</v>
      </c>
      <c r="D13" s="65">
        <v>237</v>
      </c>
      <c r="E13" s="65">
        <v>0</v>
      </c>
      <c r="F13" s="65">
        <v>1</v>
      </c>
      <c r="G13" s="65">
        <v>1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433</v>
      </c>
      <c r="W13" s="65">
        <v>196</v>
      </c>
      <c r="X13" s="65">
        <v>237</v>
      </c>
      <c r="Y13" s="76">
        <v>0</v>
      </c>
    </row>
    <row r="14" spans="1:25" s="14" customFormat="1" ht="15" customHeight="1">
      <c r="A14" s="15" t="s">
        <v>111</v>
      </c>
      <c r="B14" s="65">
        <v>23</v>
      </c>
      <c r="C14" s="65">
        <v>20</v>
      </c>
      <c r="D14" s="65">
        <v>3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3</v>
      </c>
      <c r="K14" s="65">
        <v>3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26</v>
      </c>
      <c r="W14" s="65">
        <v>23</v>
      </c>
      <c r="X14" s="65">
        <v>3</v>
      </c>
      <c r="Y14" s="76">
        <v>0</v>
      </c>
    </row>
    <row r="15" spans="1:25" s="14" customFormat="1" ht="15" customHeight="1">
      <c r="A15" s="15" t="s">
        <v>112</v>
      </c>
      <c r="B15" s="65">
        <v>8</v>
      </c>
      <c r="C15" s="65">
        <v>5</v>
      </c>
      <c r="D15" s="65">
        <v>3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4</v>
      </c>
      <c r="K15" s="65">
        <v>0</v>
      </c>
      <c r="L15" s="65">
        <v>4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12</v>
      </c>
      <c r="W15" s="65">
        <v>5</v>
      </c>
      <c r="X15" s="65">
        <v>7</v>
      </c>
      <c r="Y15" s="76">
        <v>0</v>
      </c>
    </row>
    <row r="16" spans="1:25" s="14" customFormat="1" ht="15" customHeight="1">
      <c r="A16" s="15" t="s">
        <v>113</v>
      </c>
      <c r="B16" s="65">
        <v>136</v>
      </c>
      <c r="C16" s="65">
        <v>102</v>
      </c>
      <c r="D16" s="65">
        <v>34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2</v>
      </c>
      <c r="K16" s="65">
        <v>2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138</v>
      </c>
      <c r="W16" s="65">
        <v>104</v>
      </c>
      <c r="X16" s="65">
        <v>34</v>
      </c>
      <c r="Y16" s="76">
        <v>0</v>
      </c>
    </row>
    <row r="17" spans="1:25" s="14" customFormat="1" ht="15" customHeight="1">
      <c r="A17" s="15" t="s">
        <v>114</v>
      </c>
      <c r="B17" s="65">
        <v>226</v>
      </c>
      <c r="C17" s="65">
        <v>96</v>
      </c>
      <c r="D17" s="65">
        <v>130</v>
      </c>
      <c r="E17" s="65">
        <v>0</v>
      </c>
      <c r="F17" s="65">
        <v>1</v>
      </c>
      <c r="G17" s="65">
        <v>1</v>
      </c>
      <c r="H17" s="65">
        <v>0</v>
      </c>
      <c r="I17" s="65">
        <v>0</v>
      </c>
      <c r="J17" s="65">
        <v>2</v>
      </c>
      <c r="K17" s="65">
        <v>2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229</v>
      </c>
      <c r="W17" s="65">
        <v>99</v>
      </c>
      <c r="X17" s="65">
        <v>130</v>
      </c>
      <c r="Y17" s="76">
        <v>0</v>
      </c>
    </row>
    <row r="18" spans="1:25" s="14" customFormat="1" ht="15" customHeight="1">
      <c r="A18" s="15" t="s">
        <v>115</v>
      </c>
      <c r="B18" s="65">
        <v>149</v>
      </c>
      <c r="C18" s="65">
        <v>118</v>
      </c>
      <c r="D18" s="65">
        <v>31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3</v>
      </c>
      <c r="O18" s="65">
        <v>3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152</v>
      </c>
      <c r="W18" s="65">
        <v>121</v>
      </c>
      <c r="X18" s="65">
        <v>31</v>
      </c>
      <c r="Y18" s="76">
        <v>0</v>
      </c>
    </row>
    <row r="19" spans="1:25" s="14" customFormat="1" ht="15" customHeight="1">
      <c r="A19" s="15" t="s">
        <v>116</v>
      </c>
      <c r="B19" s="65">
        <v>251</v>
      </c>
      <c r="C19" s="65">
        <v>147</v>
      </c>
      <c r="D19" s="65">
        <v>104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16</v>
      </c>
      <c r="K19" s="65">
        <v>14</v>
      </c>
      <c r="L19" s="65">
        <v>2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267</v>
      </c>
      <c r="W19" s="65">
        <v>161</v>
      </c>
      <c r="X19" s="65">
        <v>106</v>
      </c>
      <c r="Y19" s="76">
        <v>0</v>
      </c>
    </row>
    <row r="20" spans="1:25" s="14" customFormat="1" ht="15" customHeight="1">
      <c r="A20" s="15" t="s">
        <v>117</v>
      </c>
      <c r="B20" s="65">
        <v>256</v>
      </c>
      <c r="C20" s="65">
        <v>113</v>
      </c>
      <c r="D20" s="65">
        <v>143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8</v>
      </c>
      <c r="K20" s="65">
        <v>8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264</v>
      </c>
      <c r="W20" s="65">
        <v>121</v>
      </c>
      <c r="X20" s="65">
        <v>143</v>
      </c>
      <c r="Y20" s="76">
        <v>0</v>
      </c>
    </row>
    <row r="21" spans="1:25" s="14" customFormat="1" ht="15" customHeight="1">
      <c r="A21" s="15" t="s">
        <v>118</v>
      </c>
      <c r="B21" s="65">
        <v>102</v>
      </c>
      <c r="C21" s="65">
        <v>54</v>
      </c>
      <c r="D21" s="65">
        <v>48</v>
      </c>
      <c r="E21" s="65">
        <v>0</v>
      </c>
      <c r="F21" s="65">
        <v>5</v>
      </c>
      <c r="G21" s="65">
        <v>3</v>
      </c>
      <c r="H21" s="65">
        <v>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107</v>
      </c>
      <c r="W21" s="65">
        <v>57</v>
      </c>
      <c r="X21" s="65">
        <v>50</v>
      </c>
      <c r="Y21" s="76">
        <v>0</v>
      </c>
    </row>
    <row r="22" spans="1:25" s="14" customFormat="1" ht="15" customHeight="1">
      <c r="A22" s="15" t="s">
        <v>119</v>
      </c>
      <c r="B22" s="65">
        <v>20</v>
      </c>
      <c r="C22" s="65">
        <v>17</v>
      </c>
      <c r="D22" s="65">
        <v>3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20</v>
      </c>
      <c r="W22" s="65">
        <v>17</v>
      </c>
      <c r="X22" s="65">
        <v>3</v>
      </c>
      <c r="Y22" s="76">
        <v>0</v>
      </c>
    </row>
    <row r="23" spans="1:25" s="14" customFormat="1" ht="15" customHeight="1">
      <c r="A23" s="15" t="s">
        <v>120</v>
      </c>
      <c r="B23" s="65">
        <v>50</v>
      </c>
      <c r="C23" s="65">
        <v>44</v>
      </c>
      <c r="D23" s="65">
        <v>6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1</v>
      </c>
      <c r="K23" s="65">
        <v>1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51</v>
      </c>
      <c r="W23" s="65">
        <v>45</v>
      </c>
      <c r="X23" s="65">
        <v>6</v>
      </c>
      <c r="Y23" s="76">
        <v>0</v>
      </c>
    </row>
    <row r="24" spans="1:25" s="14" customFormat="1" ht="15" customHeight="1">
      <c r="A24" s="15" t="s">
        <v>121</v>
      </c>
      <c r="B24" s="65">
        <v>53</v>
      </c>
      <c r="C24" s="65">
        <v>25</v>
      </c>
      <c r="D24" s="65">
        <v>28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53</v>
      </c>
      <c r="W24" s="65">
        <v>25</v>
      </c>
      <c r="X24" s="65">
        <v>28</v>
      </c>
      <c r="Y24" s="76">
        <v>0</v>
      </c>
    </row>
    <row r="25" spans="1:25" s="14" customFormat="1" ht="15" customHeight="1">
      <c r="A25" s="15" t="s">
        <v>122</v>
      </c>
      <c r="B25" s="65">
        <v>17</v>
      </c>
      <c r="C25" s="65">
        <v>11</v>
      </c>
      <c r="D25" s="65">
        <v>6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6</v>
      </c>
      <c r="K25" s="65">
        <v>6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23</v>
      </c>
      <c r="W25" s="65">
        <v>17</v>
      </c>
      <c r="X25" s="65">
        <v>6</v>
      </c>
      <c r="Y25" s="76">
        <v>0</v>
      </c>
    </row>
    <row r="26" spans="1:25" s="14" customFormat="1" ht="15" customHeight="1">
      <c r="A26" s="15" t="s">
        <v>123</v>
      </c>
      <c r="B26" s="65">
        <v>31</v>
      </c>
      <c r="C26" s="65">
        <v>26</v>
      </c>
      <c r="D26" s="65">
        <v>5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31</v>
      </c>
      <c r="W26" s="65">
        <v>26</v>
      </c>
      <c r="X26" s="65">
        <v>5</v>
      </c>
      <c r="Y26" s="76">
        <v>0</v>
      </c>
    </row>
    <row r="27" spans="1:25" s="14" customFormat="1" ht="15" customHeight="1">
      <c r="A27" s="15" t="s">
        <v>124</v>
      </c>
      <c r="B27" s="65">
        <v>20</v>
      </c>
      <c r="C27" s="65">
        <v>13</v>
      </c>
      <c r="D27" s="65">
        <v>7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20</v>
      </c>
      <c r="W27" s="65">
        <v>13</v>
      </c>
      <c r="X27" s="65">
        <v>7</v>
      </c>
      <c r="Y27" s="76">
        <v>0</v>
      </c>
    </row>
    <row r="28" spans="1:25" s="14" customFormat="1" ht="15" customHeight="1">
      <c r="A28" s="15" t="s">
        <v>125</v>
      </c>
      <c r="B28" s="65">
        <v>21</v>
      </c>
      <c r="C28" s="65">
        <v>19</v>
      </c>
      <c r="D28" s="65">
        <v>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21</v>
      </c>
      <c r="W28" s="65">
        <v>19</v>
      </c>
      <c r="X28" s="65">
        <v>2</v>
      </c>
      <c r="Y28" s="76">
        <v>0</v>
      </c>
    </row>
    <row r="29" spans="1:25" s="14" customFormat="1" ht="15" customHeight="1">
      <c r="A29" s="15" t="s">
        <v>126</v>
      </c>
      <c r="B29" s="65">
        <v>101</v>
      </c>
      <c r="C29" s="65">
        <v>39</v>
      </c>
      <c r="D29" s="65">
        <v>62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101</v>
      </c>
      <c r="W29" s="65">
        <v>39</v>
      </c>
      <c r="X29" s="65">
        <v>62</v>
      </c>
      <c r="Y29" s="76">
        <v>0</v>
      </c>
    </row>
    <row r="30" spans="1:25" s="14" customFormat="1" ht="15" customHeight="1">
      <c r="A30" s="15" t="s">
        <v>127</v>
      </c>
      <c r="B30" s="65">
        <v>20</v>
      </c>
      <c r="C30" s="65">
        <v>9</v>
      </c>
      <c r="D30" s="65">
        <v>11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20</v>
      </c>
      <c r="W30" s="65">
        <v>9</v>
      </c>
      <c r="X30" s="65">
        <v>11</v>
      </c>
      <c r="Y30" s="76">
        <v>0</v>
      </c>
    </row>
    <row r="31" spans="1:25" s="14" customFormat="1" ht="15" customHeight="1">
      <c r="A31" s="15" t="s">
        <v>128</v>
      </c>
      <c r="B31" s="65">
        <v>90</v>
      </c>
      <c r="C31" s="65">
        <v>58</v>
      </c>
      <c r="D31" s="65">
        <v>32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90</v>
      </c>
      <c r="W31" s="65">
        <v>58</v>
      </c>
      <c r="X31" s="65">
        <v>32</v>
      </c>
      <c r="Y31" s="76">
        <v>0</v>
      </c>
    </row>
    <row r="32" spans="1:25" s="14" customFormat="1" ht="15" customHeight="1">
      <c r="A32" s="15" t="s">
        <v>129</v>
      </c>
      <c r="B32" s="65">
        <v>86</v>
      </c>
      <c r="C32" s="65">
        <v>66</v>
      </c>
      <c r="D32" s="65">
        <v>20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19</v>
      </c>
      <c r="K32" s="65">
        <v>16</v>
      </c>
      <c r="L32" s="65">
        <v>3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105</v>
      </c>
      <c r="W32" s="65">
        <v>82</v>
      </c>
      <c r="X32" s="65">
        <v>23</v>
      </c>
      <c r="Y32" s="76">
        <v>0</v>
      </c>
    </row>
    <row r="33" spans="1:25" s="14" customFormat="1" ht="15" customHeight="1">
      <c r="A33" s="15" t="s">
        <v>130</v>
      </c>
      <c r="B33" s="65">
        <v>38</v>
      </c>
      <c r="C33" s="65">
        <v>31</v>
      </c>
      <c r="D33" s="65">
        <v>7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38</v>
      </c>
      <c r="W33" s="65">
        <v>31</v>
      </c>
      <c r="X33" s="65">
        <v>7</v>
      </c>
      <c r="Y33" s="76">
        <v>0</v>
      </c>
    </row>
    <row r="34" spans="1:25" s="14" customFormat="1" ht="15" customHeight="1">
      <c r="A34" s="15" t="s">
        <v>131</v>
      </c>
      <c r="B34" s="65">
        <v>33</v>
      </c>
      <c r="C34" s="65">
        <v>29</v>
      </c>
      <c r="D34" s="65">
        <v>4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1</v>
      </c>
      <c r="K34" s="65">
        <v>1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34</v>
      </c>
      <c r="W34" s="65">
        <v>30</v>
      </c>
      <c r="X34" s="65">
        <v>4</v>
      </c>
      <c r="Y34" s="76">
        <v>0</v>
      </c>
    </row>
    <row r="35" spans="1:25" s="14" customFormat="1" ht="15" customHeight="1">
      <c r="A35" s="15" t="s">
        <v>132</v>
      </c>
      <c r="B35" s="65">
        <v>84</v>
      </c>
      <c r="C35" s="65">
        <v>70</v>
      </c>
      <c r="D35" s="65">
        <v>14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1</v>
      </c>
      <c r="K35" s="65">
        <v>1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85</v>
      </c>
      <c r="W35" s="65">
        <v>71</v>
      </c>
      <c r="X35" s="65">
        <v>14</v>
      </c>
      <c r="Y35" s="76">
        <v>0</v>
      </c>
    </row>
    <row r="36" spans="1:25" s="14" customFormat="1" ht="15" customHeight="1">
      <c r="A36" s="15" t="s">
        <v>133</v>
      </c>
      <c r="B36" s="65">
        <v>1016</v>
      </c>
      <c r="C36" s="65">
        <v>248</v>
      </c>
      <c r="D36" s="65">
        <v>768</v>
      </c>
      <c r="E36" s="65">
        <v>0</v>
      </c>
      <c r="F36" s="65">
        <v>3</v>
      </c>
      <c r="G36" s="65">
        <v>0</v>
      </c>
      <c r="H36" s="65">
        <v>3</v>
      </c>
      <c r="I36" s="65">
        <v>0</v>
      </c>
      <c r="J36" s="65">
        <v>10</v>
      </c>
      <c r="K36" s="65">
        <v>6</v>
      </c>
      <c r="L36" s="65">
        <v>4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1029</v>
      </c>
      <c r="W36" s="65">
        <v>254</v>
      </c>
      <c r="X36" s="65">
        <v>775</v>
      </c>
      <c r="Y36" s="76">
        <v>0</v>
      </c>
    </row>
    <row r="37" spans="1:25" s="14" customFormat="1" ht="15" customHeight="1">
      <c r="A37" s="15" t="s">
        <v>134</v>
      </c>
      <c r="B37" s="65">
        <v>203</v>
      </c>
      <c r="C37" s="65">
        <v>60</v>
      </c>
      <c r="D37" s="65">
        <v>143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1</v>
      </c>
      <c r="K37" s="65">
        <v>1</v>
      </c>
      <c r="L37" s="65">
        <v>0</v>
      </c>
      <c r="M37" s="65">
        <v>0</v>
      </c>
      <c r="N37" s="65">
        <v>1</v>
      </c>
      <c r="O37" s="65">
        <v>1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205</v>
      </c>
      <c r="W37" s="65">
        <v>62</v>
      </c>
      <c r="X37" s="65">
        <v>143</v>
      </c>
      <c r="Y37" s="76">
        <v>0</v>
      </c>
    </row>
    <row r="38" spans="1:25" s="14" customFormat="1" ht="15" customHeight="1">
      <c r="A38" s="15" t="s">
        <v>135</v>
      </c>
      <c r="B38" s="65">
        <v>50</v>
      </c>
      <c r="C38" s="65">
        <v>48</v>
      </c>
      <c r="D38" s="65">
        <v>2</v>
      </c>
      <c r="E38" s="65">
        <v>0</v>
      </c>
      <c r="F38" s="65">
        <v>1</v>
      </c>
      <c r="G38" s="65">
        <v>1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51</v>
      </c>
      <c r="W38" s="65">
        <v>49</v>
      </c>
      <c r="X38" s="65">
        <v>2</v>
      </c>
      <c r="Y38" s="76">
        <v>0</v>
      </c>
    </row>
    <row r="39" spans="1:25" s="14" customFormat="1" ht="15" customHeight="1">
      <c r="A39" s="15" t="s">
        <v>136</v>
      </c>
      <c r="B39" s="65">
        <v>196</v>
      </c>
      <c r="C39" s="65">
        <v>96</v>
      </c>
      <c r="D39" s="65">
        <v>100</v>
      </c>
      <c r="E39" s="65">
        <v>0</v>
      </c>
      <c r="F39" s="65">
        <v>3</v>
      </c>
      <c r="G39" s="65">
        <v>2</v>
      </c>
      <c r="H39" s="65">
        <v>1</v>
      </c>
      <c r="I39" s="65">
        <v>0</v>
      </c>
      <c r="J39" s="65">
        <v>3</v>
      </c>
      <c r="K39" s="65">
        <v>3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202</v>
      </c>
      <c r="W39" s="65">
        <v>101</v>
      </c>
      <c r="X39" s="65">
        <v>101</v>
      </c>
      <c r="Y39" s="76">
        <v>0</v>
      </c>
    </row>
    <row r="40" spans="1:25" s="14" customFormat="1" ht="15" customHeight="1">
      <c r="A40" s="15" t="s">
        <v>137</v>
      </c>
      <c r="B40" s="65">
        <v>418</v>
      </c>
      <c r="C40" s="65">
        <v>313</v>
      </c>
      <c r="D40" s="65">
        <v>105</v>
      </c>
      <c r="E40" s="65">
        <v>0</v>
      </c>
      <c r="F40" s="65">
        <v>2</v>
      </c>
      <c r="G40" s="65">
        <v>1</v>
      </c>
      <c r="H40" s="65">
        <v>1</v>
      </c>
      <c r="I40" s="65">
        <v>0</v>
      </c>
      <c r="J40" s="65">
        <v>51</v>
      </c>
      <c r="K40" s="65">
        <v>43</v>
      </c>
      <c r="L40" s="65">
        <v>8</v>
      </c>
      <c r="M40" s="65">
        <v>0</v>
      </c>
      <c r="N40" s="65">
        <v>2</v>
      </c>
      <c r="O40" s="65">
        <v>2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473</v>
      </c>
      <c r="W40" s="65">
        <v>359</v>
      </c>
      <c r="X40" s="65">
        <v>114</v>
      </c>
      <c r="Y40" s="76">
        <v>0</v>
      </c>
    </row>
    <row r="41" spans="1:25" s="14" customFormat="1" ht="15" customHeight="1">
      <c r="A41" s="15" t="s">
        <v>138</v>
      </c>
      <c r="B41" s="65">
        <v>111</v>
      </c>
      <c r="C41" s="65">
        <v>93</v>
      </c>
      <c r="D41" s="65">
        <v>18</v>
      </c>
      <c r="E41" s="65">
        <v>0</v>
      </c>
      <c r="F41" s="65">
        <v>6</v>
      </c>
      <c r="G41" s="65">
        <v>3</v>
      </c>
      <c r="H41" s="65">
        <v>3</v>
      </c>
      <c r="I41" s="65">
        <v>0</v>
      </c>
      <c r="J41" s="65">
        <v>4</v>
      </c>
      <c r="K41" s="65">
        <v>4</v>
      </c>
      <c r="L41" s="65">
        <v>0</v>
      </c>
      <c r="M41" s="65">
        <v>0</v>
      </c>
      <c r="N41" s="65">
        <v>2</v>
      </c>
      <c r="O41" s="65">
        <v>2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123</v>
      </c>
      <c r="W41" s="65">
        <v>102</v>
      </c>
      <c r="X41" s="65">
        <v>21</v>
      </c>
      <c r="Y41" s="76">
        <v>0</v>
      </c>
    </row>
    <row r="42" spans="1:25" s="14" customFormat="1" ht="15" customHeight="1">
      <c r="A42" s="15" t="s">
        <v>139</v>
      </c>
      <c r="B42" s="65">
        <v>402</v>
      </c>
      <c r="C42" s="65">
        <v>213</v>
      </c>
      <c r="D42" s="65">
        <v>189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19</v>
      </c>
      <c r="K42" s="65">
        <v>13</v>
      </c>
      <c r="L42" s="65">
        <v>6</v>
      </c>
      <c r="M42" s="65">
        <v>0</v>
      </c>
      <c r="N42" s="65">
        <v>6</v>
      </c>
      <c r="O42" s="65">
        <v>5</v>
      </c>
      <c r="P42" s="65">
        <v>1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427</v>
      </c>
      <c r="W42" s="65">
        <v>231</v>
      </c>
      <c r="X42" s="65">
        <v>196</v>
      </c>
      <c r="Y42" s="76">
        <v>0</v>
      </c>
    </row>
    <row r="43" spans="1:25" s="14" customFormat="1" ht="15" customHeight="1">
      <c r="A43" s="15" t="s">
        <v>140</v>
      </c>
      <c r="B43" s="65">
        <v>107</v>
      </c>
      <c r="C43" s="65">
        <v>75</v>
      </c>
      <c r="D43" s="65">
        <v>32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4</v>
      </c>
      <c r="K43" s="65">
        <v>4</v>
      </c>
      <c r="L43" s="65">
        <v>0</v>
      </c>
      <c r="M43" s="65">
        <v>0</v>
      </c>
      <c r="N43" s="65">
        <v>6</v>
      </c>
      <c r="O43" s="65">
        <v>1</v>
      </c>
      <c r="P43" s="65">
        <v>5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117</v>
      </c>
      <c r="W43" s="65">
        <v>80</v>
      </c>
      <c r="X43" s="65">
        <v>37</v>
      </c>
      <c r="Y43" s="76">
        <v>0</v>
      </c>
    </row>
    <row r="44" spans="1:25" s="14" customFormat="1" ht="15" customHeight="1">
      <c r="A44" s="15" t="s">
        <v>141</v>
      </c>
      <c r="B44" s="65">
        <v>61</v>
      </c>
      <c r="C44" s="65">
        <v>55</v>
      </c>
      <c r="D44" s="65">
        <v>6</v>
      </c>
      <c r="E44" s="65">
        <v>0</v>
      </c>
      <c r="F44" s="65">
        <v>1</v>
      </c>
      <c r="G44" s="65">
        <v>1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62</v>
      </c>
      <c r="W44" s="65">
        <v>56</v>
      </c>
      <c r="X44" s="65">
        <v>6</v>
      </c>
      <c r="Y44" s="76">
        <v>0</v>
      </c>
    </row>
    <row r="45" spans="1:25" s="14" customFormat="1" ht="15" customHeight="1">
      <c r="A45" s="15" t="s">
        <v>142</v>
      </c>
      <c r="B45" s="65">
        <v>57</v>
      </c>
      <c r="C45" s="65">
        <v>39</v>
      </c>
      <c r="D45" s="65">
        <v>18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32</v>
      </c>
      <c r="K45" s="65">
        <v>31</v>
      </c>
      <c r="L45" s="65">
        <v>1</v>
      </c>
      <c r="M45" s="65">
        <v>0</v>
      </c>
      <c r="N45" s="65">
        <v>1</v>
      </c>
      <c r="O45" s="65">
        <v>1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90</v>
      </c>
      <c r="W45" s="65">
        <v>71</v>
      </c>
      <c r="X45" s="65">
        <v>19</v>
      </c>
      <c r="Y45" s="76">
        <v>0</v>
      </c>
    </row>
    <row r="46" spans="1:25" s="14" customFormat="1" ht="15" customHeight="1">
      <c r="A46" s="15" t="s">
        <v>143</v>
      </c>
      <c r="B46" s="65">
        <v>59</v>
      </c>
      <c r="C46" s="65">
        <v>28</v>
      </c>
      <c r="D46" s="65">
        <v>31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1</v>
      </c>
      <c r="K46" s="65">
        <v>1</v>
      </c>
      <c r="L46" s="65">
        <v>0</v>
      </c>
      <c r="M46" s="65">
        <v>0</v>
      </c>
      <c r="N46" s="65">
        <v>1</v>
      </c>
      <c r="O46" s="65">
        <v>1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61</v>
      </c>
      <c r="W46" s="65">
        <v>30</v>
      </c>
      <c r="X46" s="65">
        <v>31</v>
      </c>
      <c r="Y46" s="76">
        <v>0</v>
      </c>
    </row>
    <row r="47" spans="1:25" s="14" customFormat="1" ht="15" customHeight="1">
      <c r="A47" s="15" t="s">
        <v>144</v>
      </c>
      <c r="B47" s="65">
        <v>25</v>
      </c>
      <c r="C47" s="65">
        <v>13</v>
      </c>
      <c r="D47" s="65">
        <v>12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2</v>
      </c>
      <c r="K47" s="65">
        <v>2</v>
      </c>
      <c r="L47" s="65">
        <v>0</v>
      </c>
      <c r="M47" s="65">
        <v>0</v>
      </c>
      <c r="N47" s="65">
        <v>2</v>
      </c>
      <c r="O47" s="65">
        <v>2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29</v>
      </c>
      <c r="W47" s="65">
        <v>17</v>
      </c>
      <c r="X47" s="65">
        <v>12</v>
      </c>
      <c r="Y47" s="76">
        <v>0</v>
      </c>
    </row>
    <row r="48" spans="1:25" s="14" customFormat="1" ht="15" customHeight="1">
      <c r="A48" s="15" t="s">
        <v>145</v>
      </c>
      <c r="B48" s="65">
        <v>131</v>
      </c>
      <c r="C48" s="65">
        <v>78</v>
      </c>
      <c r="D48" s="65">
        <v>53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2</v>
      </c>
      <c r="O48" s="65">
        <v>2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133</v>
      </c>
      <c r="W48" s="65">
        <v>80</v>
      </c>
      <c r="X48" s="65">
        <v>53</v>
      </c>
      <c r="Y48" s="76">
        <v>0</v>
      </c>
    </row>
    <row r="49" spans="1:25" s="14" customFormat="1" ht="15" customHeight="1">
      <c r="A49" s="15" t="s">
        <v>146</v>
      </c>
      <c r="B49" s="65">
        <v>1347</v>
      </c>
      <c r="C49" s="65">
        <v>575</v>
      </c>
      <c r="D49" s="65">
        <v>772</v>
      </c>
      <c r="E49" s="65">
        <v>0</v>
      </c>
      <c r="F49" s="65">
        <v>1</v>
      </c>
      <c r="G49" s="65">
        <v>0</v>
      </c>
      <c r="H49" s="65">
        <v>1</v>
      </c>
      <c r="I49" s="65">
        <v>0</v>
      </c>
      <c r="J49" s="65">
        <v>3</v>
      </c>
      <c r="K49" s="65">
        <v>3</v>
      </c>
      <c r="L49" s="65">
        <v>0</v>
      </c>
      <c r="M49" s="65">
        <v>0</v>
      </c>
      <c r="N49" s="65">
        <v>3</v>
      </c>
      <c r="O49" s="65">
        <v>2</v>
      </c>
      <c r="P49" s="65">
        <v>1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1354</v>
      </c>
      <c r="W49" s="65">
        <v>580</v>
      </c>
      <c r="X49" s="65">
        <v>774</v>
      </c>
      <c r="Y49" s="76">
        <v>0</v>
      </c>
    </row>
    <row r="50" spans="1:25" s="14" customFormat="1" ht="15" customHeight="1">
      <c r="A50" s="15" t="s">
        <v>147</v>
      </c>
      <c r="B50" s="65">
        <v>297</v>
      </c>
      <c r="C50" s="65">
        <v>242</v>
      </c>
      <c r="D50" s="65">
        <v>55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12</v>
      </c>
      <c r="K50" s="65">
        <v>12</v>
      </c>
      <c r="L50" s="65">
        <v>0</v>
      </c>
      <c r="M50" s="65">
        <v>0</v>
      </c>
      <c r="N50" s="65">
        <v>4</v>
      </c>
      <c r="O50" s="65">
        <v>3</v>
      </c>
      <c r="P50" s="65">
        <v>1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313</v>
      </c>
      <c r="W50" s="65">
        <v>257</v>
      </c>
      <c r="X50" s="65">
        <v>56</v>
      </c>
      <c r="Y50" s="76">
        <v>0</v>
      </c>
    </row>
    <row r="51" spans="1:25" s="14" customFormat="1" ht="15" customHeight="1">
      <c r="A51" s="15" t="s">
        <v>148</v>
      </c>
      <c r="B51" s="65">
        <v>81</v>
      </c>
      <c r="C51" s="65">
        <v>40</v>
      </c>
      <c r="D51" s="65">
        <v>41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81</v>
      </c>
      <c r="W51" s="65">
        <v>40</v>
      </c>
      <c r="X51" s="65">
        <v>41</v>
      </c>
      <c r="Y51" s="76">
        <v>0</v>
      </c>
    </row>
    <row r="52" spans="1:25" s="14" customFormat="1" ht="15" customHeight="1">
      <c r="A52" s="15" t="s">
        <v>256</v>
      </c>
      <c r="B52" s="65">
        <v>7</v>
      </c>
      <c r="C52" s="65">
        <v>4</v>
      </c>
      <c r="D52" s="65">
        <v>3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1</v>
      </c>
      <c r="K52" s="65">
        <v>1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8</v>
      </c>
      <c r="W52" s="65">
        <v>5</v>
      </c>
      <c r="X52" s="65">
        <v>3</v>
      </c>
      <c r="Y52" s="76">
        <v>0</v>
      </c>
    </row>
    <row r="53" spans="1:25" s="14" customFormat="1" ht="15" customHeight="1">
      <c r="A53" s="15" t="s">
        <v>257</v>
      </c>
      <c r="B53" s="65">
        <v>68</v>
      </c>
      <c r="C53" s="65">
        <v>21</v>
      </c>
      <c r="D53" s="65">
        <v>47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65">
        <v>1</v>
      </c>
      <c r="K53" s="65">
        <v>1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70</v>
      </c>
      <c r="W53" s="65">
        <v>22</v>
      </c>
      <c r="X53" s="65">
        <v>48</v>
      </c>
      <c r="Y53" s="76">
        <v>0</v>
      </c>
    </row>
    <row r="54" spans="1:25" s="14" customFormat="1" ht="15" customHeight="1">
      <c r="A54" s="15" t="s">
        <v>258</v>
      </c>
      <c r="B54" s="65">
        <v>100</v>
      </c>
      <c r="C54" s="65">
        <v>57</v>
      </c>
      <c r="D54" s="65">
        <v>43</v>
      </c>
      <c r="E54" s="65">
        <v>0</v>
      </c>
      <c r="F54" s="65">
        <v>1</v>
      </c>
      <c r="G54" s="65">
        <v>0</v>
      </c>
      <c r="H54" s="65">
        <v>1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101</v>
      </c>
      <c r="W54" s="65">
        <v>57</v>
      </c>
      <c r="X54" s="65">
        <v>44</v>
      </c>
      <c r="Y54" s="76">
        <v>0</v>
      </c>
    </row>
    <row r="55" spans="1:25" s="14" customFormat="1" ht="15" customHeight="1">
      <c r="A55" s="15" t="s">
        <v>149</v>
      </c>
      <c r="B55" s="65">
        <v>35</v>
      </c>
      <c r="C55" s="65">
        <v>21</v>
      </c>
      <c r="D55" s="65">
        <v>14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16</v>
      </c>
      <c r="K55" s="65">
        <v>16</v>
      </c>
      <c r="L55" s="65">
        <v>0</v>
      </c>
      <c r="M55" s="65">
        <v>0</v>
      </c>
      <c r="N55" s="65">
        <v>2</v>
      </c>
      <c r="O55" s="65">
        <v>2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53</v>
      </c>
      <c r="W55" s="65">
        <v>39</v>
      </c>
      <c r="X55" s="65">
        <v>14</v>
      </c>
      <c r="Y55" s="76">
        <v>0</v>
      </c>
    </row>
    <row r="56" s="14" customFormat="1" ht="15" customHeight="1">
      <c r="B56" s="55"/>
    </row>
    <row r="57" spans="2:25" s="27" customFormat="1" ht="15" customHeight="1">
      <c r="B57" s="48">
        <f aca="true" t="shared" si="0" ref="B57:Y57">SUM(B6:B56)</f>
        <v>8089</v>
      </c>
      <c r="C57" s="48">
        <f t="shared" si="0"/>
        <v>4386</v>
      </c>
      <c r="D57" s="48">
        <f t="shared" si="0"/>
        <v>3703</v>
      </c>
      <c r="E57" s="48">
        <f t="shared" si="0"/>
        <v>0</v>
      </c>
      <c r="F57" s="48">
        <f t="shared" si="0"/>
        <v>27</v>
      </c>
      <c r="G57" s="48">
        <f t="shared" si="0"/>
        <v>14</v>
      </c>
      <c r="H57" s="48">
        <f t="shared" si="0"/>
        <v>13</v>
      </c>
      <c r="I57" s="48">
        <f t="shared" si="0"/>
        <v>0</v>
      </c>
      <c r="J57" s="48">
        <f t="shared" si="0"/>
        <v>264</v>
      </c>
      <c r="K57" s="48">
        <f t="shared" si="0"/>
        <v>235</v>
      </c>
      <c r="L57" s="48">
        <f t="shared" si="0"/>
        <v>29</v>
      </c>
      <c r="M57" s="48">
        <f t="shared" si="0"/>
        <v>0</v>
      </c>
      <c r="N57" s="48">
        <f t="shared" si="0"/>
        <v>48</v>
      </c>
      <c r="O57" s="48">
        <f t="shared" si="0"/>
        <v>40</v>
      </c>
      <c r="P57" s="48">
        <f t="shared" si="0"/>
        <v>8</v>
      </c>
      <c r="Q57" s="48">
        <f t="shared" si="0"/>
        <v>0</v>
      </c>
      <c r="R57" s="48">
        <f t="shared" si="0"/>
        <v>0</v>
      </c>
      <c r="S57" s="48">
        <f t="shared" si="0"/>
        <v>0</v>
      </c>
      <c r="T57" s="48">
        <f t="shared" si="0"/>
        <v>0</v>
      </c>
      <c r="U57" s="48">
        <f t="shared" si="0"/>
        <v>0</v>
      </c>
      <c r="V57" s="48">
        <f t="shared" si="0"/>
        <v>8428</v>
      </c>
      <c r="W57" s="48">
        <f t="shared" si="0"/>
        <v>4675</v>
      </c>
      <c r="X57" s="48">
        <f t="shared" si="0"/>
        <v>3753</v>
      </c>
      <c r="Y57" s="48">
        <f t="shared" si="0"/>
        <v>0</v>
      </c>
    </row>
    <row r="58" s="8" customFormat="1" ht="15" customHeight="1"/>
  </sheetData>
  <sheetProtection/>
  <mergeCells count="9">
    <mergeCell ref="R1:Y1"/>
    <mergeCell ref="J1:Q1"/>
    <mergeCell ref="B1:I1"/>
    <mergeCell ref="R4:U4"/>
    <mergeCell ref="V4:Y4"/>
    <mergeCell ref="B4:E4"/>
    <mergeCell ref="F4:I4"/>
    <mergeCell ref="J4:M4"/>
    <mergeCell ref="N4:Q4"/>
  </mergeCells>
  <printOptions horizontalCentered="1" verticalCentered="1"/>
  <pageMargins left="0.2362204724409449" right="0.2362204724409449" top="0.2362204724409449" bottom="0.984251968503937" header="0" footer="0"/>
  <pageSetup fitToHeight="0" horizontalDpi="600" verticalDpi="600" orientation="portrait" paperSize="9" scale="67" r:id="rId1"/>
  <colBreaks count="2" manualBreakCount="2">
    <brk id="9" max="65535" man="1"/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32.8515625" style="1" bestFit="1" customWidth="1"/>
    <col min="2" max="2" width="16.421875" style="7" bestFit="1" customWidth="1"/>
    <col min="3" max="3" width="14.28125" style="7" bestFit="1" customWidth="1"/>
    <col min="4" max="4" width="14.57421875" style="7" bestFit="1" customWidth="1"/>
    <col min="5" max="5" width="9.140625" style="7" bestFit="1" customWidth="1"/>
    <col min="6" max="7" width="16.421875" style="7" bestFit="1" customWidth="1"/>
    <col min="8" max="8" width="14.28125" style="7" bestFit="1" customWidth="1"/>
    <col min="9" max="9" width="14.57421875" style="7" bestFit="1" customWidth="1"/>
    <col min="10" max="10" width="10.00390625" style="7" bestFit="1" customWidth="1"/>
    <col min="11" max="12" width="16.421875" style="7" bestFit="1" customWidth="1"/>
    <col min="13" max="13" width="14.28125" style="7" bestFit="1" customWidth="1"/>
    <col min="14" max="14" width="14.57421875" style="7" bestFit="1" customWidth="1"/>
    <col min="15" max="15" width="9.140625" style="7" bestFit="1" customWidth="1"/>
    <col min="16" max="16" width="16.421875" style="7" bestFit="1" customWidth="1"/>
    <col min="17" max="16384" width="11.421875" style="1" customWidth="1"/>
  </cols>
  <sheetData>
    <row r="1" spans="2:16" s="23" customFormat="1" ht="31.5" customHeight="1">
      <c r="B1" s="117" t="s">
        <v>237</v>
      </c>
      <c r="C1" s="117"/>
      <c r="D1" s="117"/>
      <c r="E1" s="117"/>
      <c r="F1" s="117"/>
      <c r="G1" s="117" t="s">
        <v>237</v>
      </c>
      <c r="H1" s="117"/>
      <c r="I1" s="117"/>
      <c r="J1" s="117"/>
      <c r="K1" s="117"/>
      <c r="L1" s="117" t="s">
        <v>237</v>
      </c>
      <c r="M1" s="117"/>
      <c r="N1" s="117"/>
      <c r="O1" s="117"/>
      <c r="P1" s="117"/>
    </row>
    <row r="2" spans="2:16" s="23" customFormat="1" ht="15" customHeight="1">
      <c r="B2" s="56"/>
      <c r="C2" s="77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23" customFormat="1" ht="30" customHeight="1">
      <c r="A3" s="45" t="s">
        <v>272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27" customFormat="1" ht="15" customHeight="1">
      <c r="A4" s="14"/>
      <c r="B4" s="115" t="s">
        <v>3</v>
      </c>
      <c r="C4" s="115"/>
      <c r="D4" s="115"/>
      <c r="E4" s="115"/>
      <c r="F4" s="116"/>
      <c r="G4" s="115" t="s">
        <v>66</v>
      </c>
      <c r="H4" s="115"/>
      <c r="I4" s="115"/>
      <c r="J4" s="115"/>
      <c r="K4" s="116"/>
      <c r="L4" s="115" t="s">
        <v>67</v>
      </c>
      <c r="M4" s="115"/>
      <c r="N4" s="115"/>
      <c r="O4" s="115"/>
      <c r="P4" s="116"/>
    </row>
    <row r="5" spans="1:16" s="27" customFormat="1" ht="41.25" customHeight="1">
      <c r="A5" s="14"/>
      <c r="B5" s="3" t="s">
        <v>101</v>
      </c>
      <c r="C5" s="3" t="s">
        <v>0</v>
      </c>
      <c r="D5" s="3" t="s">
        <v>1</v>
      </c>
      <c r="E5" s="3" t="s">
        <v>2</v>
      </c>
      <c r="F5" s="3" t="s">
        <v>26</v>
      </c>
      <c r="G5" s="3" t="s">
        <v>101</v>
      </c>
      <c r="H5" s="3" t="s">
        <v>0</v>
      </c>
      <c r="I5" s="3" t="s">
        <v>1</v>
      </c>
      <c r="J5" s="3" t="s">
        <v>2</v>
      </c>
      <c r="K5" s="3" t="s">
        <v>26</v>
      </c>
      <c r="L5" s="3" t="s">
        <v>101</v>
      </c>
      <c r="M5" s="3" t="s">
        <v>0</v>
      </c>
      <c r="N5" s="3" t="s">
        <v>1</v>
      </c>
      <c r="O5" s="3" t="s">
        <v>2</v>
      </c>
      <c r="P5" s="3" t="s">
        <v>26</v>
      </c>
    </row>
    <row r="6" spans="1:16" s="14" customFormat="1" ht="15" customHeight="1">
      <c r="A6" s="15" t="s">
        <v>103</v>
      </c>
      <c r="B6" s="78">
        <f>+IF(OrdenesSegunInstancia!V6&gt;0,(OrdenesSegunInstancia!B6/OrdenesSegunInstancia!V6),"-")</f>
        <v>0.9938650306748467</v>
      </c>
      <c r="C6" s="78">
        <f>+IF(OrdenesSegunInstancia!V6&gt;0,(OrdenesSegunInstancia!F6/OrdenesSegunInstancia!V6),"-")</f>
        <v>0</v>
      </c>
      <c r="D6" s="78">
        <f>+IF(OrdenesSegunInstancia!V6&gt;0,(+OrdenesSegunInstancia!J6/OrdenesSegunInstancia!V6),"-")</f>
        <v>0.006134969325153374</v>
      </c>
      <c r="E6" s="78">
        <f>+IF(OrdenesSegunInstancia!V6&gt;0,(+OrdenesSegunInstancia!N6/OrdenesSegunInstancia!V6),"-")</f>
        <v>0</v>
      </c>
      <c r="F6" s="78">
        <f>+IF(OrdenesSegunInstancia!V6&gt;0,(+OrdenesSegunInstancia!R6/OrdenesSegunInstancia!V6),"-")</f>
        <v>0</v>
      </c>
      <c r="G6" s="78">
        <f>+IF(OrdenesSegunInstancia!W6&gt;0,(+OrdenesSegunInstancia!C6/OrdenesSegunInstancia!W6),"-")</f>
        <v>0.9932885906040269</v>
      </c>
      <c r="H6" s="78">
        <f>+IF(OrdenesSegunInstancia!W6&gt;0,(+OrdenesSegunInstancia!G6/OrdenesSegunInstancia!W6),"-")</f>
        <v>0</v>
      </c>
      <c r="I6" s="78">
        <f>+IF(OrdenesSegunInstancia!W6&gt;0,(+OrdenesSegunInstancia!K6/OrdenesSegunInstancia!W6),"-")</f>
        <v>0.006711409395973154</v>
      </c>
      <c r="J6" s="78">
        <f>+IF(OrdenesSegunInstancia!W6&gt;0,(+OrdenesSegunInstancia!O6/OrdenesSegunInstancia!W6),"-")</f>
        <v>0</v>
      </c>
      <c r="K6" s="78">
        <f>+IF(OrdenesSegunInstancia!W6&gt;0,(+OrdenesSegunInstancia!S6/OrdenesSegunInstancia!W6),"-")</f>
        <v>0</v>
      </c>
      <c r="L6" s="78">
        <f>+IF(OrdenesSegunInstancia!X6&gt;0,(+OrdenesSegunInstancia!D6/OrdenesSegunInstancia!W6),"-")</f>
        <v>0.09395973154362416</v>
      </c>
      <c r="M6" s="78">
        <f>+IF(OrdenesSegunInstancia!X6&gt;0,(+OrdenesSegunInstancia!H6/OrdenesSegunInstancia!W6),"-")</f>
        <v>0</v>
      </c>
      <c r="N6" s="78">
        <f>+IF(OrdenesSegunInstancia!X6&gt;0,(+OrdenesSegunInstancia!L6/OrdenesSegunInstancia!W6),"-")</f>
        <v>0</v>
      </c>
      <c r="O6" s="78">
        <f>+IF(OrdenesSegunInstancia!X6&gt;0,(+OrdenesSegunInstancia!P6/OrdenesSegunInstancia!W6),"-")</f>
        <v>0</v>
      </c>
      <c r="P6" s="78">
        <f>+IF(OrdenesSegunInstancia!X6&gt;0,(+OrdenesSegunInstancia!T6/OrdenesSegunInstancia!W6),"-")</f>
        <v>0</v>
      </c>
    </row>
    <row r="7" spans="1:16" s="14" customFormat="1" ht="15" customHeight="1">
      <c r="A7" s="15" t="s">
        <v>104</v>
      </c>
      <c r="B7" s="78">
        <f>+IF(OrdenesSegunInstancia!V7&gt;0,(OrdenesSegunInstancia!B7/OrdenesSegunInstancia!V7),"-")</f>
        <v>0.8535564853556485</v>
      </c>
      <c r="C7" s="78">
        <f>+IF(OrdenesSegunInstancia!V7&gt;0,(OrdenesSegunInstancia!F7/OrdenesSegunInstancia!V7),"-")</f>
        <v>0</v>
      </c>
      <c r="D7" s="78">
        <f>+IF(OrdenesSegunInstancia!V7&gt;0,(+OrdenesSegunInstancia!J7/OrdenesSegunInstancia!V7),"-")</f>
        <v>0.11297071129707113</v>
      </c>
      <c r="E7" s="78">
        <f>+IF(OrdenesSegunInstancia!V7&gt;0,(+OrdenesSegunInstancia!N7/OrdenesSegunInstancia!V7),"-")</f>
        <v>0.03347280334728033</v>
      </c>
      <c r="F7" s="78">
        <f>+IF(OrdenesSegunInstancia!V7&gt;0,(+OrdenesSegunInstancia!R7/OrdenesSegunInstancia!V7),"-")</f>
        <v>0</v>
      </c>
      <c r="G7" s="78">
        <f>+IF(OrdenesSegunInstancia!W7&gt;0,(+OrdenesSegunInstancia!C7/OrdenesSegunInstancia!W7),"-")</f>
        <v>0.7941176470588235</v>
      </c>
      <c r="H7" s="78">
        <f>+IF(OrdenesSegunInstancia!W7&gt;0,(+OrdenesSegunInstancia!G7/OrdenesSegunInstancia!W7),"-")</f>
        <v>0</v>
      </c>
      <c r="I7" s="78">
        <f>+IF(OrdenesSegunInstancia!W7&gt;0,(+OrdenesSegunInstancia!K7/OrdenesSegunInstancia!W7),"-")</f>
        <v>0.1588235294117647</v>
      </c>
      <c r="J7" s="78">
        <f>+IF(OrdenesSegunInstancia!W7&gt;0,(+OrdenesSegunInstancia!O7/OrdenesSegunInstancia!W7),"-")</f>
        <v>0.047058823529411764</v>
      </c>
      <c r="K7" s="78">
        <f>+IF(OrdenesSegunInstancia!W7&gt;0,(+OrdenesSegunInstancia!S7/OrdenesSegunInstancia!W7),"-")</f>
        <v>0</v>
      </c>
      <c r="L7" s="78">
        <f>+IF(OrdenesSegunInstancia!X7&gt;0,(+OrdenesSegunInstancia!D7/OrdenesSegunInstancia!W7),"-")</f>
        <v>0.40588235294117647</v>
      </c>
      <c r="M7" s="78">
        <f>+IF(OrdenesSegunInstancia!X7&gt;0,(+OrdenesSegunInstancia!H7/OrdenesSegunInstancia!W7),"-")</f>
        <v>0</v>
      </c>
      <c r="N7" s="78">
        <f>+IF(OrdenesSegunInstancia!X7&gt;0,(+OrdenesSegunInstancia!L7/OrdenesSegunInstancia!W7),"-")</f>
        <v>0</v>
      </c>
      <c r="O7" s="78">
        <f>+IF(OrdenesSegunInstancia!X7&gt;0,(+OrdenesSegunInstancia!P7/OrdenesSegunInstancia!W7),"-")</f>
        <v>0</v>
      </c>
      <c r="P7" s="78">
        <f>+IF(OrdenesSegunInstancia!X7&gt;0,(+OrdenesSegunInstancia!T7/OrdenesSegunInstancia!W7),"-")</f>
        <v>0</v>
      </c>
    </row>
    <row r="8" spans="1:16" s="14" customFormat="1" ht="15" customHeight="1">
      <c r="A8" s="15" t="s">
        <v>105</v>
      </c>
      <c r="B8" s="78">
        <f>+IF(OrdenesSegunInstancia!V8&gt;0,(OrdenesSegunInstancia!B8/OrdenesSegunInstancia!V8),"-")</f>
        <v>0.9908256880733946</v>
      </c>
      <c r="C8" s="78">
        <f>+IF(OrdenesSegunInstancia!V8&gt;0,(OrdenesSegunInstancia!F8/OrdenesSegunInstancia!V8),"-")</f>
        <v>0</v>
      </c>
      <c r="D8" s="78">
        <f>+IF(OrdenesSegunInstancia!V8&gt;0,(+OrdenesSegunInstancia!J8/OrdenesSegunInstancia!V8),"-")</f>
        <v>0</v>
      </c>
      <c r="E8" s="78">
        <f>+IF(OrdenesSegunInstancia!V8&gt;0,(+OrdenesSegunInstancia!N8/OrdenesSegunInstancia!V8),"-")</f>
        <v>0.009174311926605505</v>
      </c>
      <c r="F8" s="78">
        <f>+IF(OrdenesSegunInstancia!V8&gt;0,(+OrdenesSegunInstancia!R8/OrdenesSegunInstancia!V8),"-")</f>
        <v>0</v>
      </c>
      <c r="G8" s="78">
        <f>+IF(OrdenesSegunInstancia!W8&gt;0,(+OrdenesSegunInstancia!C8/OrdenesSegunInstancia!W8),"-")</f>
        <v>0.9864864864864865</v>
      </c>
      <c r="H8" s="78">
        <f>+IF(OrdenesSegunInstancia!W8&gt;0,(+OrdenesSegunInstancia!G8/OrdenesSegunInstancia!W8),"-")</f>
        <v>0</v>
      </c>
      <c r="I8" s="78">
        <f>+IF(OrdenesSegunInstancia!W8&gt;0,(+OrdenesSegunInstancia!K8/OrdenesSegunInstancia!W8),"-")</f>
        <v>0</v>
      </c>
      <c r="J8" s="78">
        <f>+IF(OrdenesSegunInstancia!W8&gt;0,(+OrdenesSegunInstancia!O8/OrdenesSegunInstancia!W8),"-")</f>
        <v>0.013513513513513514</v>
      </c>
      <c r="K8" s="78">
        <f>+IF(OrdenesSegunInstancia!W8&gt;0,(+OrdenesSegunInstancia!S8/OrdenesSegunInstancia!W8),"-")</f>
        <v>0</v>
      </c>
      <c r="L8" s="78">
        <f>+IF(OrdenesSegunInstancia!X8&gt;0,(+OrdenesSegunInstancia!D8/OrdenesSegunInstancia!W8),"-")</f>
        <v>0.47297297297297297</v>
      </c>
      <c r="M8" s="78">
        <f>+IF(OrdenesSegunInstancia!X8&gt;0,(+OrdenesSegunInstancia!H8/OrdenesSegunInstancia!W8),"-")</f>
        <v>0</v>
      </c>
      <c r="N8" s="78">
        <f>+IF(OrdenesSegunInstancia!X8&gt;0,(+OrdenesSegunInstancia!L8/OrdenesSegunInstancia!W8),"-")</f>
        <v>0</v>
      </c>
      <c r="O8" s="78">
        <f>+IF(OrdenesSegunInstancia!X8&gt;0,(+OrdenesSegunInstancia!P8/OrdenesSegunInstancia!W8),"-")</f>
        <v>0</v>
      </c>
      <c r="P8" s="78">
        <f>+IF(OrdenesSegunInstancia!X8&gt;0,(+OrdenesSegunInstancia!T8/OrdenesSegunInstancia!W8),"-")</f>
        <v>0</v>
      </c>
    </row>
    <row r="9" spans="1:16" s="14" customFormat="1" ht="15" customHeight="1">
      <c r="A9" s="15" t="s">
        <v>106</v>
      </c>
      <c r="B9" s="78">
        <f>+IF(OrdenesSegunInstancia!V9&gt;0,(OrdenesSegunInstancia!B9/OrdenesSegunInstancia!V9),"-")</f>
        <v>1</v>
      </c>
      <c r="C9" s="78">
        <f>+IF(OrdenesSegunInstancia!V9&gt;0,(OrdenesSegunInstancia!F9/OrdenesSegunInstancia!V9),"-")</f>
        <v>0</v>
      </c>
      <c r="D9" s="78">
        <f>+IF(OrdenesSegunInstancia!V9&gt;0,(+OrdenesSegunInstancia!J9/OrdenesSegunInstancia!V9),"-")</f>
        <v>0</v>
      </c>
      <c r="E9" s="78">
        <f>+IF(OrdenesSegunInstancia!V9&gt;0,(+OrdenesSegunInstancia!N9/OrdenesSegunInstancia!V9),"-")</f>
        <v>0</v>
      </c>
      <c r="F9" s="78">
        <f>+IF(OrdenesSegunInstancia!V9&gt;0,(+OrdenesSegunInstancia!R9/OrdenesSegunInstancia!V9),"-")</f>
        <v>0</v>
      </c>
      <c r="G9" s="78">
        <f>+IF(OrdenesSegunInstancia!W9&gt;0,(+OrdenesSegunInstancia!C9/OrdenesSegunInstancia!W9),"-")</f>
        <v>1</v>
      </c>
      <c r="H9" s="78">
        <f>+IF(OrdenesSegunInstancia!W9&gt;0,(+OrdenesSegunInstancia!G9/OrdenesSegunInstancia!W9),"-")</f>
        <v>0</v>
      </c>
      <c r="I9" s="78">
        <f>+IF(OrdenesSegunInstancia!W9&gt;0,(+OrdenesSegunInstancia!K9/OrdenesSegunInstancia!W9),"-")</f>
        <v>0</v>
      </c>
      <c r="J9" s="78">
        <f>+IF(OrdenesSegunInstancia!W9&gt;0,(+OrdenesSegunInstancia!O9/OrdenesSegunInstancia!W9),"-")</f>
        <v>0</v>
      </c>
      <c r="K9" s="78">
        <f>+IF(OrdenesSegunInstancia!W9&gt;0,(+OrdenesSegunInstancia!S9/OrdenesSegunInstancia!W9),"-")</f>
        <v>0</v>
      </c>
      <c r="L9" s="78">
        <f>+IF(OrdenesSegunInstancia!X9&gt;0,(+OrdenesSegunInstancia!D9/OrdenesSegunInstancia!W9),"-")</f>
        <v>0.1</v>
      </c>
      <c r="M9" s="78">
        <f>+IF(OrdenesSegunInstancia!X9&gt;0,(+OrdenesSegunInstancia!H9/OrdenesSegunInstancia!W9),"-")</f>
        <v>0</v>
      </c>
      <c r="N9" s="78">
        <f>+IF(OrdenesSegunInstancia!X9&gt;0,(+OrdenesSegunInstancia!L9/OrdenesSegunInstancia!W9),"-")</f>
        <v>0</v>
      </c>
      <c r="O9" s="78">
        <f>+IF(OrdenesSegunInstancia!X9&gt;0,(+OrdenesSegunInstancia!P9/OrdenesSegunInstancia!W9),"-")</f>
        <v>0</v>
      </c>
      <c r="P9" s="78">
        <f>+IF(OrdenesSegunInstancia!X9&gt;0,(+OrdenesSegunInstancia!T9/OrdenesSegunInstancia!W9),"-")</f>
        <v>0</v>
      </c>
    </row>
    <row r="10" spans="1:16" s="14" customFormat="1" ht="15" customHeight="1">
      <c r="A10" s="15" t="s">
        <v>107</v>
      </c>
      <c r="B10" s="78">
        <f>+IF(OrdenesSegunInstancia!V10&gt;0,(OrdenesSegunInstancia!B10/OrdenesSegunInstancia!V10),"-")</f>
        <v>0.9710144927536232</v>
      </c>
      <c r="C10" s="78">
        <f>+IF(OrdenesSegunInstancia!V10&gt;0,(OrdenesSegunInstancia!F10/OrdenesSegunInstancia!V10),"-")</f>
        <v>0</v>
      </c>
      <c r="D10" s="78">
        <f>+IF(OrdenesSegunInstancia!V10&gt;0,(+OrdenesSegunInstancia!J10/OrdenesSegunInstancia!V10),"-")</f>
        <v>0.028985507246376812</v>
      </c>
      <c r="E10" s="78">
        <f>+IF(OrdenesSegunInstancia!V10&gt;0,(+OrdenesSegunInstancia!N10/OrdenesSegunInstancia!V10),"-")</f>
        <v>0</v>
      </c>
      <c r="F10" s="78">
        <f>+IF(OrdenesSegunInstancia!V10&gt;0,(+OrdenesSegunInstancia!R10/OrdenesSegunInstancia!V10),"-")</f>
        <v>0</v>
      </c>
      <c r="G10" s="78">
        <f>+IF(OrdenesSegunInstancia!W10&gt;0,(+OrdenesSegunInstancia!C10/OrdenesSegunInstancia!W10),"-")</f>
        <v>0.9626168224299065</v>
      </c>
      <c r="H10" s="78">
        <f>+IF(OrdenesSegunInstancia!W10&gt;0,(+OrdenesSegunInstancia!G10/OrdenesSegunInstancia!W10),"-")</f>
        <v>0</v>
      </c>
      <c r="I10" s="78">
        <f>+IF(OrdenesSegunInstancia!W10&gt;0,(+OrdenesSegunInstancia!K10/OrdenesSegunInstancia!W10),"-")</f>
        <v>0.037383177570093455</v>
      </c>
      <c r="J10" s="78">
        <f>+IF(OrdenesSegunInstancia!W10&gt;0,(+OrdenesSegunInstancia!O10/OrdenesSegunInstancia!W10),"-")</f>
        <v>0</v>
      </c>
      <c r="K10" s="78">
        <f>+IF(OrdenesSegunInstancia!W10&gt;0,(+OrdenesSegunInstancia!S10/OrdenesSegunInstancia!W10),"-")</f>
        <v>0</v>
      </c>
      <c r="L10" s="78">
        <f>+IF(OrdenesSegunInstancia!X10&gt;0,(+OrdenesSegunInstancia!D10/OrdenesSegunInstancia!W10),"-")</f>
        <v>0.2897196261682243</v>
      </c>
      <c r="M10" s="78">
        <f>+IF(OrdenesSegunInstancia!X10&gt;0,(+OrdenesSegunInstancia!H10/OrdenesSegunInstancia!W10),"-")</f>
        <v>0</v>
      </c>
      <c r="N10" s="78">
        <f>+IF(OrdenesSegunInstancia!X10&gt;0,(+OrdenesSegunInstancia!L10/OrdenesSegunInstancia!W10),"-")</f>
        <v>0</v>
      </c>
      <c r="O10" s="78">
        <f>+IF(OrdenesSegunInstancia!X10&gt;0,(+OrdenesSegunInstancia!P10/OrdenesSegunInstancia!W10),"-")</f>
        <v>0</v>
      </c>
      <c r="P10" s="78">
        <f>+IF(OrdenesSegunInstancia!X10&gt;0,(+OrdenesSegunInstancia!T10/OrdenesSegunInstancia!W10),"-")</f>
        <v>0</v>
      </c>
    </row>
    <row r="11" spans="1:16" s="14" customFormat="1" ht="15" customHeight="1">
      <c r="A11" s="15" t="s">
        <v>108</v>
      </c>
      <c r="B11" s="78">
        <f>+IF(OrdenesSegunInstancia!V11&gt;0,(OrdenesSegunInstancia!B11/OrdenesSegunInstancia!V11),"-")</f>
        <v>0.9156626506024096</v>
      </c>
      <c r="C11" s="78">
        <f>+IF(OrdenesSegunInstancia!V11&gt;0,(OrdenesSegunInstancia!F11/OrdenesSegunInstancia!V11),"-")</f>
        <v>0</v>
      </c>
      <c r="D11" s="78">
        <f>+IF(OrdenesSegunInstancia!V11&gt;0,(+OrdenesSegunInstancia!J11/OrdenesSegunInstancia!V11),"-")</f>
        <v>0.04819277108433735</v>
      </c>
      <c r="E11" s="78">
        <f>+IF(OrdenesSegunInstancia!V11&gt;0,(+OrdenesSegunInstancia!N11/OrdenesSegunInstancia!V11),"-")</f>
        <v>0.03614457831325301</v>
      </c>
      <c r="F11" s="78">
        <f>+IF(OrdenesSegunInstancia!V11&gt;0,(+OrdenesSegunInstancia!R11/OrdenesSegunInstancia!V11),"-")</f>
        <v>0</v>
      </c>
      <c r="G11" s="78">
        <f>+IF(OrdenesSegunInstancia!W11&gt;0,(+OrdenesSegunInstancia!C11/OrdenesSegunInstancia!W11),"-")</f>
        <v>0.8955223880597015</v>
      </c>
      <c r="H11" s="78">
        <f>+IF(OrdenesSegunInstancia!W11&gt;0,(+OrdenesSegunInstancia!G11/OrdenesSegunInstancia!W11),"-")</f>
        <v>0</v>
      </c>
      <c r="I11" s="78">
        <f>+IF(OrdenesSegunInstancia!W11&gt;0,(+OrdenesSegunInstancia!K11/OrdenesSegunInstancia!W11),"-")</f>
        <v>0.05970149253731343</v>
      </c>
      <c r="J11" s="78">
        <f>+IF(OrdenesSegunInstancia!W11&gt;0,(+OrdenesSegunInstancia!O11/OrdenesSegunInstancia!W11),"-")</f>
        <v>0.04477611940298507</v>
      </c>
      <c r="K11" s="78">
        <f>+IF(OrdenesSegunInstancia!W11&gt;0,(+OrdenesSegunInstancia!S11/OrdenesSegunInstancia!W11),"-")</f>
        <v>0</v>
      </c>
      <c r="L11" s="78">
        <f>+IF(OrdenesSegunInstancia!X11&gt;0,(+OrdenesSegunInstancia!D11/OrdenesSegunInstancia!W11),"-")</f>
        <v>0.23880597014925373</v>
      </c>
      <c r="M11" s="78">
        <f>+IF(OrdenesSegunInstancia!X11&gt;0,(+OrdenesSegunInstancia!H11/OrdenesSegunInstancia!W11),"-")</f>
        <v>0</v>
      </c>
      <c r="N11" s="78">
        <f>+IF(OrdenesSegunInstancia!X11&gt;0,(+OrdenesSegunInstancia!L11/OrdenesSegunInstancia!W11),"-")</f>
        <v>0</v>
      </c>
      <c r="O11" s="78">
        <f>+IF(OrdenesSegunInstancia!X11&gt;0,(+OrdenesSegunInstancia!P11/OrdenesSegunInstancia!W11),"-")</f>
        <v>0</v>
      </c>
      <c r="P11" s="78">
        <f>+IF(OrdenesSegunInstancia!X11&gt;0,(+OrdenesSegunInstancia!T11/OrdenesSegunInstancia!W11),"-")</f>
        <v>0</v>
      </c>
    </row>
    <row r="12" spans="1:16" s="14" customFormat="1" ht="15" customHeight="1">
      <c r="A12" s="15" t="s">
        <v>109</v>
      </c>
      <c r="B12" s="78">
        <f>+IF(OrdenesSegunInstancia!V12&gt;0,(OrdenesSegunInstancia!B12/OrdenesSegunInstancia!V12),"-")</f>
        <v>0.9753521126760564</v>
      </c>
      <c r="C12" s="78">
        <f>+IF(OrdenesSegunInstancia!V12&gt;0,(OrdenesSegunInstancia!F12/OrdenesSegunInstancia!V12),"-")</f>
        <v>0.0035211267605633804</v>
      </c>
      <c r="D12" s="78">
        <f>+IF(OrdenesSegunInstancia!V12&gt;0,(+OrdenesSegunInstancia!J12/OrdenesSegunInstancia!V12),"-")</f>
        <v>0.017605633802816902</v>
      </c>
      <c r="E12" s="78">
        <f>+IF(OrdenesSegunInstancia!V12&gt;0,(+OrdenesSegunInstancia!N12/OrdenesSegunInstancia!V12),"-")</f>
        <v>0.0035211267605633804</v>
      </c>
      <c r="F12" s="78">
        <f>+IF(OrdenesSegunInstancia!V12&gt;0,(+OrdenesSegunInstancia!R12/OrdenesSegunInstancia!V12),"-")</f>
        <v>0</v>
      </c>
      <c r="G12" s="78">
        <f>+IF(OrdenesSegunInstancia!W12&gt;0,(+OrdenesSegunInstancia!C12/OrdenesSegunInstancia!W12),"-")</f>
        <v>0.9591836734693877</v>
      </c>
      <c r="H12" s="78">
        <f>+IF(OrdenesSegunInstancia!W12&gt;0,(+OrdenesSegunInstancia!G12/OrdenesSegunInstancia!W12),"-")</f>
        <v>0.006802721088435374</v>
      </c>
      <c r="I12" s="78">
        <f>+IF(OrdenesSegunInstancia!W12&gt;0,(+OrdenesSegunInstancia!K12/OrdenesSegunInstancia!W12),"-")</f>
        <v>0.027210884353741496</v>
      </c>
      <c r="J12" s="78">
        <f>+IF(OrdenesSegunInstancia!W12&gt;0,(+OrdenesSegunInstancia!O12/OrdenesSegunInstancia!W12),"-")</f>
        <v>0.006802721088435374</v>
      </c>
      <c r="K12" s="78">
        <f>+IF(OrdenesSegunInstancia!W12&gt;0,(+OrdenesSegunInstancia!S12/OrdenesSegunInstancia!W12),"-")</f>
        <v>0</v>
      </c>
      <c r="L12" s="78">
        <f>+IF(OrdenesSegunInstancia!X12&gt;0,(+OrdenesSegunInstancia!D12/OrdenesSegunInstancia!W12),"-")</f>
        <v>0.9251700680272109</v>
      </c>
      <c r="M12" s="78">
        <f>+IF(OrdenesSegunInstancia!X12&gt;0,(+OrdenesSegunInstancia!H12/OrdenesSegunInstancia!W12),"-")</f>
        <v>0</v>
      </c>
      <c r="N12" s="78">
        <f>+IF(OrdenesSegunInstancia!X12&gt;0,(+OrdenesSegunInstancia!L12/OrdenesSegunInstancia!W12),"-")</f>
        <v>0.006802721088435374</v>
      </c>
      <c r="O12" s="78">
        <f>+IF(OrdenesSegunInstancia!X12&gt;0,(+OrdenesSegunInstancia!P12/OrdenesSegunInstancia!W12),"-")</f>
        <v>0</v>
      </c>
      <c r="P12" s="78">
        <f>+IF(OrdenesSegunInstancia!X12&gt;0,(+OrdenesSegunInstancia!T12/OrdenesSegunInstancia!W12),"-")</f>
        <v>0</v>
      </c>
    </row>
    <row r="13" spans="1:16" s="14" customFormat="1" ht="15" customHeight="1">
      <c r="A13" s="15" t="s">
        <v>110</v>
      </c>
      <c r="B13" s="78">
        <f>+IF(OrdenesSegunInstancia!V13&gt;0,(OrdenesSegunInstancia!B13/OrdenesSegunInstancia!V13),"-")</f>
        <v>0.9976905311778291</v>
      </c>
      <c r="C13" s="78">
        <f>+IF(OrdenesSegunInstancia!V13&gt;0,(OrdenesSegunInstancia!F13/OrdenesSegunInstancia!V13),"-")</f>
        <v>0.0023094688221709007</v>
      </c>
      <c r="D13" s="78">
        <f>+IF(OrdenesSegunInstancia!V13&gt;0,(+OrdenesSegunInstancia!J13/OrdenesSegunInstancia!V13),"-")</f>
        <v>0</v>
      </c>
      <c r="E13" s="78">
        <f>+IF(OrdenesSegunInstancia!V13&gt;0,(+OrdenesSegunInstancia!N13/OrdenesSegunInstancia!V13),"-")</f>
        <v>0</v>
      </c>
      <c r="F13" s="78">
        <f>+IF(OrdenesSegunInstancia!V13&gt;0,(+OrdenesSegunInstancia!R13/OrdenesSegunInstancia!V13),"-")</f>
        <v>0</v>
      </c>
      <c r="G13" s="78">
        <f>+IF(OrdenesSegunInstancia!W13&gt;0,(+OrdenesSegunInstancia!C13/OrdenesSegunInstancia!W13),"-")</f>
        <v>0.9948979591836735</v>
      </c>
      <c r="H13" s="78">
        <f>+IF(OrdenesSegunInstancia!W13&gt;0,(+OrdenesSegunInstancia!G13/OrdenesSegunInstancia!W13),"-")</f>
        <v>0.00510204081632653</v>
      </c>
      <c r="I13" s="78">
        <f>+IF(OrdenesSegunInstancia!W13&gt;0,(+OrdenesSegunInstancia!K13/OrdenesSegunInstancia!W13),"-")</f>
        <v>0</v>
      </c>
      <c r="J13" s="78">
        <f>+IF(OrdenesSegunInstancia!W13&gt;0,(+OrdenesSegunInstancia!O13/OrdenesSegunInstancia!W13),"-")</f>
        <v>0</v>
      </c>
      <c r="K13" s="78">
        <f>+IF(OrdenesSegunInstancia!W13&gt;0,(+OrdenesSegunInstancia!S13/OrdenesSegunInstancia!W13),"-")</f>
        <v>0</v>
      </c>
      <c r="L13" s="78">
        <f>+IF(OrdenesSegunInstancia!X13&gt;0,(+OrdenesSegunInstancia!D13/OrdenesSegunInstancia!W13),"-")</f>
        <v>1.2091836734693877</v>
      </c>
      <c r="M13" s="78">
        <f>+IF(OrdenesSegunInstancia!X13&gt;0,(+OrdenesSegunInstancia!H13/OrdenesSegunInstancia!W13),"-")</f>
        <v>0</v>
      </c>
      <c r="N13" s="78">
        <f>+IF(OrdenesSegunInstancia!X13&gt;0,(+OrdenesSegunInstancia!L13/OrdenesSegunInstancia!W13),"-")</f>
        <v>0</v>
      </c>
      <c r="O13" s="78">
        <f>+IF(OrdenesSegunInstancia!X13&gt;0,(+OrdenesSegunInstancia!P13/OrdenesSegunInstancia!W13),"-")</f>
        <v>0</v>
      </c>
      <c r="P13" s="78">
        <f>+IF(OrdenesSegunInstancia!X13&gt;0,(+OrdenesSegunInstancia!T13/OrdenesSegunInstancia!W13),"-")</f>
        <v>0</v>
      </c>
    </row>
    <row r="14" spans="1:16" s="14" customFormat="1" ht="15" customHeight="1">
      <c r="A14" s="15" t="s">
        <v>111</v>
      </c>
      <c r="B14" s="78">
        <f>+IF(OrdenesSegunInstancia!V14&gt;0,(OrdenesSegunInstancia!B14/OrdenesSegunInstancia!V14),"-")</f>
        <v>0.8846153846153846</v>
      </c>
      <c r="C14" s="78">
        <f>+IF(OrdenesSegunInstancia!V14&gt;0,(OrdenesSegunInstancia!F14/OrdenesSegunInstancia!V14),"-")</f>
        <v>0</v>
      </c>
      <c r="D14" s="78">
        <f>+IF(OrdenesSegunInstancia!V14&gt;0,(+OrdenesSegunInstancia!J14/OrdenesSegunInstancia!V14),"-")</f>
        <v>0.11538461538461539</v>
      </c>
      <c r="E14" s="78">
        <f>+IF(OrdenesSegunInstancia!V14&gt;0,(+OrdenesSegunInstancia!N14/OrdenesSegunInstancia!V14),"-")</f>
        <v>0</v>
      </c>
      <c r="F14" s="78">
        <f>+IF(OrdenesSegunInstancia!V14&gt;0,(+OrdenesSegunInstancia!R14/OrdenesSegunInstancia!V14),"-")</f>
        <v>0</v>
      </c>
      <c r="G14" s="78">
        <f>+IF(OrdenesSegunInstancia!W14&gt;0,(+OrdenesSegunInstancia!C14/OrdenesSegunInstancia!W14),"-")</f>
        <v>0.8695652173913043</v>
      </c>
      <c r="H14" s="78">
        <f>+IF(OrdenesSegunInstancia!W14&gt;0,(+OrdenesSegunInstancia!G14/OrdenesSegunInstancia!W14),"-")</f>
        <v>0</v>
      </c>
      <c r="I14" s="78">
        <f>+IF(OrdenesSegunInstancia!W14&gt;0,(+OrdenesSegunInstancia!K14/OrdenesSegunInstancia!W14),"-")</f>
        <v>0.13043478260869565</v>
      </c>
      <c r="J14" s="78">
        <f>+IF(OrdenesSegunInstancia!W14&gt;0,(+OrdenesSegunInstancia!O14/OrdenesSegunInstancia!W14),"-")</f>
        <v>0</v>
      </c>
      <c r="K14" s="78">
        <f>+IF(OrdenesSegunInstancia!W14&gt;0,(+OrdenesSegunInstancia!S14/OrdenesSegunInstancia!W14),"-")</f>
        <v>0</v>
      </c>
      <c r="L14" s="78">
        <f>+IF(OrdenesSegunInstancia!X14&gt;0,(+OrdenesSegunInstancia!D14/OrdenesSegunInstancia!W14),"-")</f>
        <v>0.13043478260869565</v>
      </c>
      <c r="M14" s="78">
        <f>+IF(OrdenesSegunInstancia!X14&gt;0,(+OrdenesSegunInstancia!H14/OrdenesSegunInstancia!W14),"-")</f>
        <v>0</v>
      </c>
      <c r="N14" s="78">
        <f>+IF(OrdenesSegunInstancia!X14&gt;0,(+OrdenesSegunInstancia!L14/OrdenesSegunInstancia!W14),"-")</f>
        <v>0</v>
      </c>
      <c r="O14" s="78">
        <f>+IF(OrdenesSegunInstancia!X14&gt;0,(+OrdenesSegunInstancia!P14/OrdenesSegunInstancia!W14),"-")</f>
        <v>0</v>
      </c>
      <c r="P14" s="78">
        <f>+IF(OrdenesSegunInstancia!X14&gt;0,(+OrdenesSegunInstancia!T14/OrdenesSegunInstancia!W14),"-")</f>
        <v>0</v>
      </c>
    </row>
    <row r="15" spans="1:16" s="14" customFormat="1" ht="15" customHeight="1">
      <c r="A15" s="15" t="s">
        <v>112</v>
      </c>
      <c r="B15" s="78">
        <f>+IF(OrdenesSegunInstancia!V15&gt;0,(OrdenesSegunInstancia!B15/OrdenesSegunInstancia!V15),"-")</f>
        <v>0.6666666666666666</v>
      </c>
      <c r="C15" s="78">
        <f>+IF(OrdenesSegunInstancia!V15&gt;0,(OrdenesSegunInstancia!F15/OrdenesSegunInstancia!V15),"-")</f>
        <v>0</v>
      </c>
      <c r="D15" s="78">
        <f>+IF(OrdenesSegunInstancia!V15&gt;0,(+OrdenesSegunInstancia!J15/OrdenesSegunInstancia!V15),"-")</f>
        <v>0.3333333333333333</v>
      </c>
      <c r="E15" s="78">
        <f>+IF(OrdenesSegunInstancia!V15&gt;0,(+OrdenesSegunInstancia!N15/OrdenesSegunInstancia!V15),"-")</f>
        <v>0</v>
      </c>
      <c r="F15" s="78">
        <f>+IF(OrdenesSegunInstancia!V15&gt;0,(+OrdenesSegunInstancia!R15/OrdenesSegunInstancia!V15),"-")</f>
        <v>0</v>
      </c>
      <c r="G15" s="78">
        <f>+IF(OrdenesSegunInstancia!W15&gt;0,(+OrdenesSegunInstancia!C15/OrdenesSegunInstancia!W15),"-")</f>
        <v>1</v>
      </c>
      <c r="H15" s="78">
        <f>+IF(OrdenesSegunInstancia!W15&gt;0,(+OrdenesSegunInstancia!G15/OrdenesSegunInstancia!W15),"-")</f>
        <v>0</v>
      </c>
      <c r="I15" s="78">
        <f>+IF(OrdenesSegunInstancia!W15&gt;0,(+OrdenesSegunInstancia!K15/OrdenesSegunInstancia!W15),"-")</f>
        <v>0</v>
      </c>
      <c r="J15" s="78">
        <f>+IF(OrdenesSegunInstancia!W15&gt;0,(+OrdenesSegunInstancia!O15/OrdenesSegunInstancia!W15),"-")</f>
        <v>0</v>
      </c>
      <c r="K15" s="78">
        <f>+IF(OrdenesSegunInstancia!W15&gt;0,(+OrdenesSegunInstancia!S15/OrdenesSegunInstancia!W15),"-")</f>
        <v>0</v>
      </c>
      <c r="L15" s="78">
        <f>+IF(OrdenesSegunInstancia!X15&gt;0,(+OrdenesSegunInstancia!D15/OrdenesSegunInstancia!W15),"-")</f>
        <v>0.6</v>
      </c>
      <c r="M15" s="78">
        <f>+IF(OrdenesSegunInstancia!X15&gt;0,(+OrdenesSegunInstancia!H15/OrdenesSegunInstancia!W15),"-")</f>
        <v>0</v>
      </c>
      <c r="N15" s="78">
        <f>+IF(OrdenesSegunInstancia!X15&gt;0,(+OrdenesSegunInstancia!L15/OrdenesSegunInstancia!W15),"-")</f>
        <v>0.8</v>
      </c>
      <c r="O15" s="78">
        <f>+IF(OrdenesSegunInstancia!X15&gt;0,(+OrdenesSegunInstancia!P15/OrdenesSegunInstancia!W15),"-")</f>
        <v>0</v>
      </c>
      <c r="P15" s="78">
        <f>+IF(OrdenesSegunInstancia!X15&gt;0,(+OrdenesSegunInstancia!T15/OrdenesSegunInstancia!W15),"-")</f>
        <v>0</v>
      </c>
    </row>
    <row r="16" spans="1:16" s="14" customFormat="1" ht="15" customHeight="1">
      <c r="A16" s="15" t="s">
        <v>113</v>
      </c>
      <c r="B16" s="78">
        <f>+IF(OrdenesSegunInstancia!V16&gt;0,(OrdenesSegunInstancia!B16/OrdenesSegunInstancia!V16),"-")</f>
        <v>0.9855072463768116</v>
      </c>
      <c r="C16" s="78">
        <f>+IF(OrdenesSegunInstancia!V16&gt;0,(OrdenesSegunInstancia!F16/OrdenesSegunInstancia!V16),"-")</f>
        <v>0</v>
      </c>
      <c r="D16" s="78">
        <f>+IF(OrdenesSegunInstancia!V16&gt;0,(+OrdenesSegunInstancia!J16/OrdenesSegunInstancia!V16),"-")</f>
        <v>0.014492753623188406</v>
      </c>
      <c r="E16" s="78">
        <f>+IF(OrdenesSegunInstancia!V16&gt;0,(+OrdenesSegunInstancia!N16/OrdenesSegunInstancia!V16),"-")</f>
        <v>0</v>
      </c>
      <c r="F16" s="78">
        <f>+IF(OrdenesSegunInstancia!V16&gt;0,(+OrdenesSegunInstancia!R16/OrdenesSegunInstancia!V16),"-")</f>
        <v>0</v>
      </c>
      <c r="G16" s="78">
        <f>+IF(OrdenesSegunInstancia!W16&gt;0,(+OrdenesSegunInstancia!C16/OrdenesSegunInstancia!W16),"-")</f>
        <v>0.9807692307692307</v>
      </c>
      <c r="H16" s="78">
        <f>+IF(OrdenesSegunInstancia!W16&gt;0,(+OrdenesSegunInstancia!G16/OrdenesSegunInstancia!W16),"-")</f>
        <v>0</v>
      </c>
      <c r="I16" s="78">
        <f>+IF(OrdenesSegunInstancia!W16&gt;0,(+OrdenesSegunInstancia!K16/OrdenesSegunInstancia!W16),"-")</f>
        <v>0.019230769230769232</v>
      </c>
      <c r="J16" s="78">
        <f>+IF(OrdenesSegunInstancia!W16&gt;0,(+OrdenesSegunInstancia!O16/OrdenesSegunInstancia!W16),"-")</f>
        <v>0</v>
      </c>
      <c r="K16" s="78">
        <f>+IF(OrdenesSegunInstancia!W16&gt;0,(+OrdenesSegunInstancia!S16/OrdenesSegunInstancia!W16),"-")</f>
        <v>0</v>
      </c>
      <c r="L16" s="78">
        <f>+IF(OrdenesSegunInstancia!X16&gt;0,(+OrdenesSegunInstancia!D16/OrdenesSegunInstancia!W16),"-")</f>
        <v>0.3269230769230769</v>
      </c>
      <c r="M16" s="78">
        <f>+IF(OrdenesSegunInstancia!X16&gt;0,(+OrdenesSegunInstancia!H16/OrdenesSegunInstancia!W16),"-")</f>
        <v>0</v>
      </c>
      <c r="N16" s="78">
        <f>+IF(OrdenesSegunInstancia!X16&gt;0,(+OrdenesSegunInstancia!L16/OrdenesSegunInstancia!W16),"-")</f>
        <v>0</v>
      </c>
      <c r="O16" s="78">
        <f>+IF(OrdenesSegunInstancia!X16&gt;0,(+OrdenesSegunInstancia!P16/OrdenesSegunInstancia!W16),"-")</f>
        <v>0</v>
      </c>
      <c r="P16" s="78">
        <f>+IF(OrdenesSegunInstancia!X16&gt;0,(+OrdenesSegunInstancia!T16/OrdenesSegunInstancia!W16),"-")</f>
        <v>0</v>
      </c>
    </row>
    <row r="17" spans="1:16" s="14" customFormat="1" ht="15" customHeight="1">
      <c r="A17" s="15" t="s">
        <v>114</v>
      </c>
      <c r="B17" s="78">
        <f>+IF(OrdenesSegunInstancia!V17&gt;0,(OrdenesSegunInstancia!B17/OrdenesSegunInstancia!V17),"-")</f>
        <v>0.9868995633187773</v>
      </c>
      <c r="C17" s="78">
        <f>+IF(OrdenesSegunInstancia!V17&gt;0,(OrdenesSegunInstancia!F17/OrdenesSegunInstancia!V17),"-")</f>
        <v>0.004366812227074236</v>
      </c>
      <c r="D17" s="78">
        <f>+IF(OrdenesSegunInstancia!V17&gt;0,(+OrdenesSegunInstancia!J17/OrdenesSegunInstancia!V17),"-")</f>
        <v>0.008733624454148471</v>
      </c>
      <c r="E17" s="78">
        <f>+IF(OrdenesSegunInstancia!V17&gt;0,(+OrdenesSegunInstancia!N17/OrdenesSegunInstancia!V17),"-")</f>
        <v>0</v>
      </c>
      <c r="F17" s="78">
        <f>+IF(OrdenesSegunInstancia!V17&gt;0,(+OrdenesSegunInstancia!R17/OrdenesSegunInstancia!V17),"-")</f>
        <v>0</v>
      </c>
      <c r="G17" s="78">
        <f>+IF(OrdenesSegunInstancia!W17&gt;0,(+OrdenesSegunInstancia!C17/OrdenesSegunInstancia!W17),"-")</f>
        <v>0.9696969696969697</v>
      </c>
      <c r="H17" s="78">
        <f>+IF(OrdenesSegunInstancia!W17&gt;0,(+OrdenesSegunInstancia!G17/OrdenesSegunInstancia!W17),"-")</f>
        <v>0.010101010101010102</v>
      </c>
      <c r="I17" s="78">
        <f>+IF(OrdenesSegunInstancia!W17&gt;0,(+OrdenesSegunInstancia!K17/OrdenesSegunInstancia!W17),"-")</f>
        <v>0.020202020202020204</v>
      </c>
      <c r="J17" s="78">
        <f>+IF(OrdenesSegunInstancia!W17&gt;0,(+OrdenesSegunInstancia!O17/OrdenesSegunInstancia!W17),"-")</f>
        <v>0</v>
      </c>
      <c r="K17" s="78">
        <f>+IF(OrdenesSegunInstancia!W17&gt;0,(+OrdenesSegunInstancia!S17/OrdenesSegunInstancia!W17),"-")</f>
        <v>0</v>
      </c>
      <c r="L17" s="78">
        <f>+IF(OrdenesSegunInstancia!X17&gt;0,(+OrdenesSegunInstancia!D17/OrdenesSegunInstancia!W17),"-")</f>
        <v>1.3131313131313131</v>
      </c>
      <c r="M17" s="78">
        <f>+IF(OrdenesSegunInstancia!X17&gt;0,(+OrdenesSegunInstancia!H17/OrdenesSegunInstancia!W17),"-")</f>
        <v>0</v>
      </c>
      <c r="N17" s="78">
        <f>+IF(OrdenesSegunInstancia!X17&gt;0,(+OrdenesSegunInstancia!L17/OrdenesSegunInstancia!W17),"-")</f>
        <v>0</v>
      </c>
      <c r="O17" s="78">
        <f>+IF(OrdenesSegunInstancia!X17&gt;0,(+OrdenesSegunInstancia!P17/OrdenesSegunInstancia!W17),"-")</f>
        <v>0</v>
      </c>
      <c r="P17" s="78">
        <f>+IF(OrdenesSegunInstancia!X17&gt;0,(+OrdenesSegunInstancia!T17/OrdenesSegunInstancia!W17),"-")</f>
        <v>0</v>
      </c>
    </row>
    <row r="18" spans="1:16" s="14" customFormat="1" ht="15" customHeight="1">
      <c r="A18" s="15" t="s">
        <v>115</v>
      </c>
      <c r="B18" s="78">
        <f>+IF(OrdenesSegunInstancia!V18&gt;0,(OrdenesSegunInstancia!B18/OrdenesSegunInstancia!V18),"-")</f>
        <v>0.9802631578947368</v>
      </c>
      <c r="C18" s="78">
        <f>+IF(OrdenesSegunInstancia!V18&gt;0,(OrdenesSegunInstancia!F18/OrdenesSegunInstancia!V18),"-")</f>
        <v>0</v>
      </c>
      <c r="D18" s="78">
        <f>+IF(OrdenesSegunInstancia!V18&gt;0,(+OrdenesSegunInstancia!J18/OrdenesSegunInstancia!V18),"-")</f>
        <v>0</v>
      </c>
      <c r="E18" s="78">
        <f>+IF(OrdenesSegunInstancia!V18&gt;0,(+OrdenesSegunInstancia!N18/OrdenesSegunInstancia!V18),"-")</f>
        <v>0.019736842105263157</v>
      </c>
      <c r="F18" s="78">
        <f>+IF(OrdenesSegunInstancia!V18&gt;0,(+OrdenesSegunInstancia!R18/OrdenesSegunInstancia!V18),"-")</f>
        <v>0</v>
      </c>
      <c r="G18" s="78">
        <f>+IF(OrdenesSegunInstancia!W18&gt;0,(+OrdenesSegunInstancia!C18/OrdenesSegunInstancia!W18),"-")</f>
        <v>0.9752066115702479</v>
      </c>
      <c r="H18" s="78">
        <f>+IF(OrdenesSegunInstancia!W18&gt;0,(+OrdenesSegunInstancia!G18/OrdenesSegunInstancia!W18),"-")</f>
        <v>0</v>
      </c>
      <c r="I18" s="78">
        <f>+IF(OrdenesSegunInstancia!W18&gt;0,(+OrdenesSegunInstancia!K18/OrdenesSegunInstancia!W18),"-")</f>
        <v>0</v>
      </c>
      <c r="J18" s="78">
        <f>+IF(OrdenesSegunInstancia!W18&gt;0,(+OrdenesSegunInstancia!O18/OrdenesSegunInstancia!W18),"-")</f>
        <v>0.024793388429752067</v>
      </c>
      <c r="K18" s="78">
        <f>+IF(OrdenesSegunInstancia!W18&gt;0,(+OrdenesSegunInstancia!S18/OrdenesSegunInstancia!W18),"-")</f>
        <v>0</v>
      </c>
      <c r="L18" s="78">
        <f>+IF(OrdenesSegunInstancia!X18&gt;0,(+OrdenesSegunInstancia!D18/OrdenesSegunInstancia!W18),"-")</f>
        <v>0.256198347107438</v>
      </c>
      <c r="M18" s="78">
        <f>+IF(OrdenesSegunInstancia!X18&gt;0,(+OrdenesSegunInstancia!H18/OrdenesSegunInstancia!W18),"-")</f>
        <v>0</v>
      </c>
      <c r="N18" s="78">
        <f>+IF(OrdenesSegunInstancia!X18&gt;0,(+OrdenesSegunInstancia!L18/OrdenesSegunInstancia!W18),"-")</f>
        <v>0</v>
      </c>
      <c r="O18" s="78">
        <f>+IF(OrdenesSegunInstancia!X18&gt;0,(+OrdenesSegunInstancia!P18/OrdenesSegunInstancia!W18),"-")</f>
        <v>0</v>
      </c>
      <c r="P18" s="78">
        <f>+IF(OrdenesSegunInstancia!X18&gt;0,(+OrdenesSegunInstancia!T18/OrdenesSegunInstancia!W18),"-")</f>
        <v>0</v>
      </c>
    </row>
    <row r="19" spans="1:16" s="14" customFormat="1" ht="15" customHeight="1">
      <c r="A19" s="15" t="s">
        <v>116</v>
      </c>
      <c r="B19" s="78">
        <f>+IF(OrdenesSegunInstancia!V19&gt;0,(OrdenesSegunInstancia!B19/OrdenesSegunInstancia!V19),"-")</f>
        <v>0.9400749063670412</v>
      </c>
      <c r="C19" s="78">
        <f>+IF(OrdenesSegunInstancia!V19&gt;0,(OrdenesSegunInstancia!F19/OrdenesSegunInstancia!V19),"-")</f>
        <v>0</v>
      </c>
      <c r="D19" s="78">
        <f>+IF(OrdenesSegunInstancia!V19&gt;0,(+OrdenesSegunInstancia!J19/OrdenesSegunInstancia!V19),"-")</f>
        <v>0.0599250936329588</v>
      </c>
      <c r="E19" s="78">
        <f>+IF(OrdenesSegunInstancia!V19&gt;0,(+OrdenesSegunInstancia!N19/OrdenesSegunInstancia!V19),"-")</f>
        <v>0</v>
      </c>
      <c r="F19" s="78">
        <f>+IF(OrdenesSegunInstancia!V19&gt;0,(+OrdenesSegunInstancia!R19/OrdenesSegunInstancia!V19),"-")</f>
        <v>0</v>
      </c>
      <c r="G19" s="78">
        <f>+IF(OrdenesSegunInstancia!W19&gt;0,(+OrdenesSegunInstancia!C19/OrdenesSegunInstancia!W19),"-")</f>
        <v>0.9130434782608695</v>
      </c>
      <c r="H19" s="78">
        <f>+IF(OrdenesSegunInstancia!W19&gt;0,(+OrdenesSegunInstancia!G19/OrdenesSegunInstancia!W19),"-")</f>
        <v>0</v>
      </c>
      <c r="I19" s="78">
        <f>+IF(OrdenesSegunInstancia!W19&gt;0,(+OrdenesSegunInstancia!K19/OrdenesSegunInstancia!W19),"-")</f>
        <v>0.08695652173913043</v>
      </c>
      <c r="J19" s="78">
        <f>+IF(OrdenesSegunInstancia!W19&gt;0,(+OrdenesSegunInstancia!O19/OrdenesSegunInstancia!W19),"-")</f>
        <v>0</v>
      </c>
      <c r="K19" s="78">
        <f>+IF(OrdenesSegunInstancia!W19&gt;0,(+OrdenesSegunInstancia!S19/OrdenesSegunInstancia!W19),"-")</f>
        <v>0</v>
      </c>
      <c r="L19" s="78">
        <f>+IF(OrdenesSegunInstancia!X19&gt;0,(+OrdenesSegunInstancia!D19/OrdenesSegunInstancia!W19),"-")</f>
        <v>0.6459627329192547</v>
      </c>
      <c r="M19" s="78">
        <f>+IF(OrdenesSegunInstancia!X19&gt;0,(+OrdenesSegunInstancia!H19/OrdenesSegunInstancia!W19),"-")</f>
        <v>0</v>
      </c>
      <c r="N19" s="78">
        <f>+IF(OrdenesSegunInstancia!X19&gt;0,(+OrdenesSegunInstancia!L19/OrdenesSegunInstancia!W19),"-")</f>
        <v>0.012422360248447204</v>
      </c>
      <c r="O19" s="78">
        <f>+IF(OrdenesSegunInstancia!X19&gt;0,(+OrdenesSegunInstancia!P19/OrdenesSegunInstancia!W19),"-")</f>
        <v>0</v>
      </c>
      <c r="P19" s="78">
        <f>+IF(OrdenesSegunInstancia!X19&gt;0,(+OrdenesSegunInstancia!T19/OrdenesSegunInstancia!W19),"-")</f>
        <v>0</v>
      </c>
    </row>
    <row r="20" spans="1:16" s="14" customFormat="1" ht="15" customHeight="1">
      <c r="A20" s="15" t="s">
        <v>117</v>
      </c>
      <c r="B20" s="78">
        <f>+IF(OrdenesSegunInstancia!V20&gt;0,(OrdenesSegunInstancia!B20/OrdenesSegunInstancia!V20),"-")</f>
        <v>0.9696969696969697</v>
      </c>
      <c r="C20" s="78">
        <f>+IF(OrdenesSegunInstancia!V20&gt;0,(OrdenesSegunInstancia!F20/OrdenesSegunInstancia!V20),"-")</f>
        <v>0</v>
      </c>
      <c r="D20" s="78">
        <f>+IF(OrdenesSegunInstancia!V20&gt;0,(+OrdenesSegunInstancia!J20/OrdenesSegunInstancia!V20),"-")</f>
        <v>0.030303030303030304</v>
      </c>
      <c r="E20" s="78">
        <f>+IF(OrdenesSegunInstancia!V20&gt;0,(+OrdenesSegunInstancia!N20/OrdenesSegunInstancia!V20),"-")</f>
        <v>0</v>
      </c>
      <c r="F20" s="78">
        <f>+IF(OrdenesSegunInstancia!V20&gt;0,(+OrdenesSegunInstancia!R20/OrdenesSegunInstancia!V20),"-")</f>
        <v>0</v>
      </c>
      <c r="G20" s="78">
        <f>+IF(OrdenesSegunInstancia!W20&gt;0,(+OrdenesSegunInstancia!C20/OrdenesSegunInstancia!W20),"-")</f>
        <v>0.9338842975206612</v>
      </c>
      <c r="H20" s="78">
        <f>+IF(OrdenesSegunInstancia!W20&gt;0,(+OrdenesSegunInstancia!G20/OrdenesSegunInstancia!W20),"-")</f>
        <v>0</v>
      </c>
      <c r="I20" s="78">
        <f>+IF(OrdenesSegunInstancia!W20&gt;0,(+OrdenesSegunInstancia!K20/OrdenesSegunInstancia!W20),"-")</f>
        <v>0.06611570247933884</v>
      </c>
      <c r="J20" s="78">
        <f>+IF(OrdenesSegunInstancia!W20&gt;0,(+OrdenesSegunInstancia!O20/OrdenesSegunInstancia!W20),"-")</f>
        <v>0</v>
      </c>
      <c r="K20" s="78">
        <f>+IF(OrdenesSegunInstancia!W20&gt;0,(+OrdenesSegunInstancia!S20/OrdenesSegunInstancia!W20),"-")</f>
        <v>0</v>
      </c>
      <c r="L20" s="78">
        <f>+IF(OrdenesSegunInstancia!X20&gt;0,(+OrdenesSegunInstancia!D20/OrdenesSegunInstancia!W20),"-")</f>
        <v>1.1818181818181819</v>
      </c>
      <c r="M20" s="78">
        <f>+IF(OrdenesSegunInstancia!X20&gt;0,(+OrdenesSegunInstancia!H20/OrdenesSegunInstancia!W20),"-")</f>
        <v>0</v>
      </c>
      <c r="N20" s="78">
        <f>+IF(OrdenesSegunInstancia!X20&gt;0,(+OrdenesSegunInstancia!L20/OrdenesSegunInstancia!W20),"-")</f>
        <v>0</v>
      </c>
      <c r="O20" s="78">
        <f>+IF(OrdenesSegunInstancia!X20&gt;0,(+OrdenesSegunInstancia!P20/OrdenesSegunInstancia!W20),"-")</f>
        <v>0</v>
      </c>
      <c r="P20" s="78">
        <f>+IF(OrdenesSegunInstancia!X20&gt;0,(+OrdenesSegunInstancia!T20/OrdenesSegunInstancia!W20),"-")</f>
        <v>0</v>
      </c>
    </row>
    <row r="21" spans="1:16" s="14" customFormat="1" ht="15" customHeight="1">
      <c r="A21" s="15" t="s">
        <v>118</v>
      </c>
      <c r="B21" s="78">
        <f>+IF(OrdenesSegunInstancia!V21&gt;0,(OrdenesSegunInstancia!B21/OrdenesSegunInstancia!V21),"-")</f>
        <v>0.9532710280373832</v>
      </c>
      <c r="C21" s="78">
        <f>+IF(OrdenesSegunInstancia!V21&gt;0,(OrdenesSegunInstancia!F21/OrdenesSegunInstancia!V21),"-")</f>
        <v>0.04672897196261682</v>
      </c>
      <c r="D21" s="78">
        <f>+IF(OrdenesSegunInstancia!V21&gt;0,(+OrdenesSegunInstancia!J21/OrdenesSegunInstancia!V21),"-")</f>
        <v>0</v>
      </c>
      <c r="E21" s="78">
        <f>+IF(OrdenesSegunInstancia!V21&gt;0,(+OrdenesSegunInstancia!N21/OrdenesSegunInstancia!V21),"-")</f>
        <v>0</v>
      </c>
      <c r="F21" s="78">
        <f>+IF(OrdenesSegunInstancia!V21&gt;0,(+OrdenesSegunInstancia!R21/OrdenesSegunInstancia!V21),"-")</f>
        <v>0</v>
      </c>
      <c r="G21" s="78">
        <f>+IF(OrdenesSegunInstancia!W21&gt;0,(+OrdenesSegunInstancia!C21/OrdenesSegunInstancia!W21),"-")</f>
        <v>0.9473684210526315</v>
      </c>
      <c r="H21" s="78">
        <f>+IF(OrdenesSegunInstancia!W21&gt;0,(+OrdenesSegunInstancia!G21/OrdenesSegunInstancia!W21),"-")</f>
        <v>0.05263157894736842</v>
      </c>
      <c r="I21" s="78">
        <f>+IF(OrdenesSegunInstancia!W21&gt;0,(+OrdenesSegunInstancia!K21/OrdenesSegunInstancia!W21),"-")</f>
        <v>0</v>
      </c>
      <c r="J21" s="78">
        <f>+IF(OrdenesSegunInstancia!W21&gt;0,(+OrdenesSegunInstancia!O21/OrdenesSegunInstancia!W21),"-")</f>
        <v>0</v>
      </c>
      <c r="K21" s="78">
        <f>+IF(OrdenesSegunInstancia!W21&gt;0,(+OrdenesSegunInstancia!S21/OrdenesSegunInstancia!W21),"-")</f>
        <v>0</v>
      </c>
      <c r="L21" s="78">
        <f>+IF(OrdenesSegunInstancia!X21&gt;0,(+OrdenesSegunInstancia!D21/OrdenesSegunInstancia!W21),"-")</f>
        <v>0.8421052631578947</v>
      </c>
      <c r="M21" s="78">
        <f>+IF(OrdenesSegunInstancia!X21&gt;0,(+OrdenesSegunInstancia!H21/OrdenesSegunInstancia!W21),"-")</f>
        <v>0.03508771929824561</v>
      </c>
      <c r="N21" s="78">
        <f>+IF(OrdenesSegunInstancia!X21&gt;0,(+OrdenesSegunInstancia!L21/OrdenesSegunInstancia!W21),"-")</f>
        <v>0</v>
      </c>
      <c r="O21" s="78">
        <f>+IF(OrdenesSegunInstancia!X21&gt;0,(+OrdenesSegunInstancia!P21/OrdenesSegunInstancia!W21),"-")</f>
        <v>0</v>
      </c>
      <c r="P21" s="78">
        <f>+IF(OrdenesSegunInstancia!X21&gt;0,(+OrdenesSegunInstancia!T21/OrdenesSegunInstancia!W21),"-")</f>
        <v>0</v>
      </c>
    </row>
    <row r="22" spans="1:16" s="14" customFormat="1" ht="15" customHeight="1">
      <c r="A22" s="15" t="s">
        <v>119</v>
      </c>
      <c r="B22" s="78">
        <f>+IF(OrdenesSegunInstancia!V22&gt;0,(OrdenesSegunInstancia!B22/OrdenesSegunInstancia!V22),"-")</f>
        <v>1</v>
      </c>
      <c r="C22" s="78">
        <f>+IF(OrdenesSegunInstancia!V22&gt;0,(OrdenesSegunInstancia!F22/OrdenesSegunInstancia!V22),"-")</f>
        <v>0</v>
      </c>
      <c r="D22" s="78">
        <f>+IF(OrdenesSegunInstancia!V22&gt;0,(+OrdenesSegunInstancia!J22/OrdenesSegunInstancia!V22),"-")</f>
        <v>0</v>
      </c>
      <c r="E22" s="78">
        <f>+IF(OrdenesSegunInstancia!V22&gt;0,(+OrdenesSegunInstancia!N22/OrdenesSegunInstancia!V22),"-")</f>
        <v>0</v>
      </c>
      <c r="F22" s="78">
        <f>+IF(OrdenesSegunInstancia!V22&gt;0,(+OrdenesSegunInstancia!R22/OrdenesSegunInstancia!V22),"-")</f>
        <v>0</v>
      </c>
      <c r="G22" s="78">
        <f>+IF(OrdenesSegunInstancia!W22&gt;0,(+OrdenesSegunInstancia!C22/OrdenesSegunInstancia!W22),"-")</f>
        <v>1</v>
      </c>
      <c r="H22" s="78">
        <f>+IF(OrdenesSegunInstancia!W22&gt;0,(+OrdenesSegunInstancia!G22/OrdenesSegunInstancia!W22),"-")</f>
        <v>0</v>
      </c>
      <c r="I22" s="78">
        <f>+IF(OrdenesSegunInstancia!W22&gt;0,(+OrdenesSegunInstancia!K22/OrdenesSegunInstancia!W22),"-")</f>
        <v>0</v>
      </c>
      <c r="J22" s="78">
        <f>+IF(OrdenesSegunInstancia!W22&gt;0,(+OrdenesSegunInstancia!O22/OrdenesSegunInstancia!W22),"-")</f>
        <v>0</v>
      </c>
      <c r="K22" s="78">
        <f>+IF(OrdenesSegunInstancia!W22&gt;0,(+OrdenesSegunInstancia!S22/OrdenesSegunInstancia!W22),"-")</f>
        <v>0</v>
      </c>
      <c r="L22" s="78">
        <f>+IF(OrdenesSegunInstancia!X22&gt;0,(+OrdenesSegunInstancia!D22/OrdenesSegunInstancia!W22),"-")</f>
        <v>0.17647058823529413</v>
      </c>
      <c r="M22" s="78">
        <f>+IF(OrdenesSegunInstancia!X22&gt;0,(+OrdenesSegunInstancia!H22/OrdenesSegunInstancia!W22),"-")</f>
        <v>0</v>
      </c>
      <c r="N22" s="78">
        <f>+IF(OrdenesSegunInstancia!X22&gt;0,(+OrdenesSegunInstancia!L22/OrdenesSegunInstancia!W22),"-")</f>
        <v>0</v>
      </c>
      <c r="O22" s="78">
        <f>+IF(OrdenesSegunInstancia!X22&gt;0,(+OrdenesSegunInstancia!P22/OrdenesSegunInstancia!W22),"-")</f>
        <v>0</v>
      </c>
      <c r="P22" s="78">
        <f>+IF(OrdenesSegunInstancia!X22&gt;0,(+OrdenesSegunInstancia!T22/OrdenesSegunInstancia!W22),"-")</f>
        <v>0</v>
      </c>
    </row>
    <row r="23" spans="1:16" s="14" customFormat="1" ht="15" customHeight="1">
      <c r="A23" s="15" t="s">
        <v>120</v>
      </c>
      <c r="B23" s="78">
        <f>+IF(OrdenesSegunInstancia!V23&gt;0,(OrdenesSegunInstancia!B23/OrdenesSegunInstancia!V23),"-")</f>
        <v>0.9803921568627451</v>
      </c>
      <c r="C23" s="78">
        <f>+IF(OrdenesSegunInstancia!V23&gt;0,(OrdenesSegunInstancia!F23/OrdenesSegunInstancia!V23),"-")</f>
        <v>0</v>
      </c>
      <c r="D23" s="78">
        <f>+IF(OrdenesSegunInstancia!V23&gt;0,(+OrdenesSegunInstancia!J23/OrdenesSegunInstancia!V23),"-")</f>
        <v>0.0196078431372549</v>
      </c>
      <c r="E23" s="78">
        <f>+IF(OrdenesSegunInstancia!V23&gt;0,(+OrdenesSegunInstancia!N23/OrdenesSegunInstancia!V23),"-")</f>
        <v>0</v>
      </c>
      <c r="F23" s="78">
        <f>+IF(OrdenesSegunInstancia!V23&gt;0,(+OrdenesSegunInstancia!R23/OrdenesSegunInstancia!V23),"-")</f>
        <v>0</v>
      </c>
      <c r="G23" s="78">
        <f>+IF(OrdenesSegunInstancia!W23&gt;0,(+OrdenesSegunInstancia!C23/OrdenesSegunInstancia!W23),"-")</f>
        <v>0.9777777777777777</v>
      </c>
      <c r="H23" s="78">
        <f>+IF(OrdenesSegunInstancia!W23&gt;0,(+OrdenesSegunInstancia!G23/OrdenesSegunInstancia!W23),"-")</f>
        <v>0</v>
      </c>
      <c r="I23" s="78">
        <f>+IF(OrdenesSegunInstancia!W23&gt;0,(+OrdenesSegunInstancia!K23/OrdenesSegunInstancia!W23),"-")</f>
        <v>0.022222222222222223</v>
      </c>
      <c r="J23" s="78">
        <f>+IF(OrdenesSegunInstancia!W23&gt;0,(+OrdenesSegunInstancia!O23/OrdenesSegunInstancia!W23),"-")</f>
        <v>0</v>
      </c>
      <c r="K23" s="78">
        <f>+IF(OrdenesSegunInstancia!W23&gt;0,(+OrdenesSegunInstancia!S23/OrdenesSegunInstancia!W23),"-")</f>
        <v>0</v>
      </c>
      <c r="L23" s="78">
        <f>+IF(OrdenesSegunInstancia!X23&gt;0,(+OrdenesSegunInstancia!D23/OrdenesSegunInstancia!W23),"-")</f>
        <v>0.13333333333333333</v>
      </c>
      <c r="M23" s="78">
        <f>+IF(OrdenesSegunInstancia!X23&gt;0,(+OrdenesSegunInstancia!H23/OrdenesSegunInstancia!W23),"-")</f>
        <v>0</v>
      </c>
      <c r="N23" s="78">
        <f>+IF(OrdenesSegunInstancia!X23&gt;0,(+OrdenesSegunInstancia!L23/OrdenesSegunInstancia!W23),"-")</f>
        <v>0</v>
      </c>
      <c r="O23" s="78">
        <f>+IF(OrdenesSegunInstancia!X23&gt;0,(+OrdenesSegunInstancia!P23/OrdenesSegunInstancia!W23),"-")</f>
        <v>0</v>
      </c>
      <c r="P23" s="78">
        <f>+IF(OrdenesSegunInstancia!X23&gt;0,(+OrdenesSegunInstancia!T23/OrdenesSegunInstancia!W23),"-")</f>
        <v>0</v>
      </c>
    </row>
    <row r="24" spans="1:16" s="14" customFormat="1" ht="15" customHeight="1">
      <c r="A24" s="15" t="s">
        <v>121</v>
      </c>
      <c r="B24" s="78">
        <f>+IF(OrdenesSegunInstancia!V24&gt;0,(OrdenesSegunInstancia!B24/OrdenesSegunInstancia!V24),"-")</f>
        <v>1</v>
      </c>
      <c r="C24" s="78">
        <f>+IF(OrdenesSegunInstancia!V24&gt;0,(OrdenesSegunInstancia!F24/OrdenesSegunInstancia!V24),"-")</f>
        <v>0</v>
      </c>
      <c r="D24" s="78">
        <f>+IF(OrdenesSegunInstancia!V24&gt;0,(+OrdenesSegunInstancia!J24/OrdenesSegunInstancia!V24),"-")</f>
        <v>0</v>
      </c>
      <c r="E24" s="78">
        <f>+IF(OrdenesSegunInstancia!V24&gt;0,(+OrdenesSegunInstancia!N24/OrdenesSegunInstancia!V24),"-")</f>
        <v>0</v>
      </c>
      <c r="F24" s="78">
        <f>+IF(OrdenesSegunInstancia!V24&gt;0,(+OrdenesSegunInstancia!R24/OrdenesSegunInstancia!V24),"-")</f>
        <v>0</v>
      </c>
      <c r="G24" s="78">
        <f>+IF(OrdenesSegunInstancia!W24&gt;0,(+OrdenesSegunInstancia!C24/OrdenesSegunInstancia!W24),"-")</f>
        <v>1</v>
      </c>
      <c r="H24" s="78">
        <f>+IF(OrdenesSegunInstancia!W24&gt;0,(+OrdenesSegunInstancia!G24/OrdenesSegunInstancia!W24),"-")</f>
        <v>0</v>
      </c>
      <c r="I24" s="78">
        <f>+IF(OrdenesSegunInstancia!W24&gt;0,(+OrdenesSegunInstancia!K24/OrdenesSegunInstancia!W24),"-")</f>
        <v>0</v>
      </c>
      <c r="J24" s="78">
        <f>+IF(OrdenesSegunInstancia!W24&gt;0,(+OrdenesSegunInstancia!O24/OrdenesSegunInstancia!W24),"-")</f>
        <v>0</v>
      </c>
      <c r="K24" s="78">
        <f>+IF(OrdenesSegunInstancia!W24&gt;0,(+OrdenesSegunInstancia!S24/OrdenesSegunInstancia!W24),"-")</f>
        <v>0</v>
      </c>
      <c r="L24" s="78">
        <f>+IF(OrdenesSegunInstancia!X24&gt;0,(+OrdenesSegunInstancia!D24/OrdenesSegunInstancia!W24),"-")</f>
        <v>1.12</v>
      </c>
      <c r="M24" s="78">
        <f>+IF(OrdenesSegunInstancia!X24&gt;0,(+OrdenesSegunInstancia!H24/OrdenesSegunInstancia!W24),"-")</f>
        <v>0</v>
      </c>
      <c r="N24" s="78">
        <f>+IF(OrdenesSegunInstancia!X24&gt;0,(+OrdenesSegunInstancia!L24/OrdenesSegunInstancia!W24),"-")</f>
        <v>0</v>
      </c>
      <c r="O24" s="78">
        <f>+IF(OrdenesSegunInstancia!X24&gt;0,(+OrdenesSegunInstancia!P24/OrdenesSegunInstancia!W24),"-")</f>
        <v>0</v>
      </c>
      <c r="P24" s="78">
        <f>+IF(OrdenesSegunInstancia!X24&gt;0,(+OrdenesSegunInstancia!T24/OrdenesSegunInstancia!W24),"-")</f>
        <v>0</v>
      </c>
    </row>
    <row r="25" spans="1:16" s="14" customFormat="1" ht="15" customHeight="1">
      <c r="A25" s="15" t="s">
        <v>122</v>
      </c>
      <c r="B25" s="78">
        <f>+IF(OrdenesSegunInstancia!V25&gt;0,(OrdenesSegunInstancia!B25/OrdenesSegunInstancia!V25),"-")</f>
        <v>0.7391304347826086</v>
      </c>
      <c r="C25" s="78">
        <f>+IF(OrdenesSegunInstancia!V25&gt;0,(OrdenesSegunInstancia!F25/OrdenesSegunInstancia!V25),"-")</f>
        <v>0</v>
      </c>
      <c r="D25" s="78">
        <f>+IF(OrdenesSegunInstancia!V25&gt;0,(+OrdenesSegunInstancia!J25/OrdenesSegunInstancia!V25),"-")</f>
        <v>0.2608695652173913</v>
      </c>
      <c r="E25" s="78">
        <f>+IF(OrdenesSegunInstancia!V25&gt;0,(+OrdenesSegunInstancia!N25/OrdenesSegunInstancia!V25),"-")</f>
        <v>0</v>
      </c>
      <c r="F25" s="78">
        <f>+IF(OrdenesSegunInstancia!V25&gt;0,(+OrdenesSegunInstancia!R25/OrdenesSegunInstancia!V25),"-")</f>
        <v>0</v>
      </c>
      <c r="G25" s="78">
        <f>+IF(OrdenesSegunInstancia!W25&gt;0,(+OrdenesSegunInstancia!C25/OrdenesSegunInstancia!W25),"-")</f>
        <v>0.6470588235294118</v>
      </c>
      <c r="H25" s="78">
        <f>+IF(OrdenesSegunInstancia!W25&gt;0,(+OrdenesSegunInstancia!G25/OrdenesSegunInstancia!W25),"-")</f>
        <v>0</v>
      </c>
      <c r="I25" s="78">
        <f>+IF(OrdenesSegunInstancia!W25&gt;0,(+OrdenesSegunInstancia!K25/OrdenesSegunInstancia!W25),"-")</f>
        <v>0.35294117647058826</v>
      </c>
      <c r="J25" s="78">
        <f>+IF(OrdenesSegunInstancia!W25&gt;0,(+OrdenesSegunInstancia!O25/OrdenesSegunInstancia!W25),"-")</f>
        <v>0</v>
      </c>
      <c r="K25" s="78">
        <f>+IF(OrdenesSegunInstancia!W25&gt;0,(+OrdenesSegunInstancia!S25/OrdenesSegunInstancia!W25),"-")</f>
        <v>0</v>
      </c>
      <c r="L25" s="78">
        <f>+IF(OrdenesSegunInstancia!X25&gt;0,(+OrdenesSegunInstancia!D25/OrdenesSegunInstancia!W25),"-")</f>
        <v>0.35294117647058826</v>
      </c>
      <c r="M25" s="78">
        <f>+IF(OrdenesSegunInstancia!X25&gt;0,(+OrdenesSegunInstancia!H25/OrdenesSegunInstancia!W25),"-")</f>
        <v>0</v>
      </c>
      <c r="N25" s="78">
        <f>+IF(OrdenesSegunInstancia!X25&gt;0,(+OrdenesSegunInstancia!L25/OrdenesSegunInstancia!W25),"-")</f>
        <v>0</v>
      </c>
      <c r="O25" s="78">
        <f>+IF(OrdenesSegunInstancia!X25&gt;0,(+OrdenesSegunInstancia!P25/OrdenesSegunInstancia!W25),"-")</f>
        <v>0</v>
      </c>
      <c r="P25" s="78">
        <f>+IF(OrdenesSegunInstancia!X25&gt;0,(+OrdenesSegunInstancia!T25/OrdenesSegunInstancia!W25),"-")</f>
        <v>0</v>
      </c>
    </row>
    <row r="26" spans="1:16" s="14" customFormat="1" ht="15" customHeight="1">
      <c r="A26" s="15" t="s">
        <v>123</v>
      </c>
      <c r="B26" s="78">
        <f>+IF(OrdenesSegunInstancia!V26&gt;0,(OrdenesSegunInstancia!B26/OrdenesSegunInstancia!V26),"-")</f>
        <v>1</v>
      </c>
      <c r="C26" s="78">
        <f>+IF(OrdenesSegunInstancia!V26&gt;0,(OrdenesSegunInstancia!F26/OrdenesSegunInstancia!V26),"-")</f>
        <v>0</v>
      </c>
      <c r="D26" s="78">
        <f>+IF(OrdenesSegunInstancia!V26&gt;0,(+OrdenesSegunInstancia!J26/OrdenesSegunInstancia!V26),"-")</f>
        <v>0</v>
      </c>
      <c r="E26" s="78">
        <f>+IF(OrdenesSegunInstancia!V26&gt;0,(+OrdenesSegunInstancia!N26/OrdenesSegunInstancia!V26),"-")</f>
        <v>0</v>
      </c>
      <c r="F26" s="78">
        <f>+IF(OrdenesSegunInstancia!V26&gt;0,(+OrdenesSegunInstancia!R26/OrdenesSegunInstancia!V26),"-")</f>
        <v>0</v>
      </c>
      <c r="G26" s="78">
        <f>+IF(OrdenesSegunInstancia!W26&gt;0,(+OrdenesSegunInstancia!C26/OrdenesSegunInstancia!W26),"-")</f>
        <v>1</v>
      </c>
      <c r="H26" s="78">
        <f>+IF(OrdenesSegunInstancia!W26&gt;0,(+OrdenesSegunInstancia!G26/OrdenesSegunInstancia!W26),"-")</f>
        <v>0</v>
      </c>
      <c r="I26" s="78">
        <f>+IF(OrdenesSegunInstancia!W26&gt;0,(+OrdenesSegunInstancia!K26/OrdenesSegunInstancia!W26),"-")</f>
        <v>0</v>
      </c>
      <c r="J26" s="78">
        <f>+IF(OrdenesSegunInstancia!W26&gt;0,(+OrdenesSegunInstancia!O26/OrdenesSegunInstancia!W26),"-")</f>
        <v>0</v>
      </c>
      <c r="K26" s="78">
        <f>+IF(OrdenesSegunInstancia!W26&gt;0,(+OrdenesSegunInstancia!S26/OrdenesSegunInstancia!W26),"-")</f>
        <v>0</v>
      </c>
      <c r="L26" s="78">
        <f>+IF(OrdenesSegunInstancia!X26&gt;0,(+OrdenesSegunInstancia!D26/OrdenesSegunInstancia!W26),"-")</f>
        <v>0.19230769230769232</v>
      </c>
      <c r="M26" s="78">
        <f>+IF(OrdenesSegunInstancia!X26&gt;0,(+OrdenesSegunInstancia!H26/OrdenesSegunInstancia!W26),"-")</f>
        <v>0</v>
      </c>
      <c r="N26" s="78">
        <f>+IF(OrdenesSegunInstancia!X26&gt;0,(+OrdenesSegunInstancia!L26/OrdenesSegunInstancia!W26),"-")</f>
        <v>0</v>
      </c>
      <c r="O26" s="78">
        <f>+IF(OrdenesSegunInstancia!X26&gt;0,(+OrdenesSegunInstancia!P26/OrdenesSegunInstancia!W26),"-")</f>
        <v>0</v>
      </c>
      <c r="P26" s="78">
        <f>+IF(OrdenesSegunInstancia!X26&gt;0,(+OrdenesSegunInstancia!T26/OrdenesSegunInstancia!W26),"-")</f>
        <v>0</v>
      </c>
    </row>
    <row r="27" spans="1:16" s="14" customFormat="1" ht="15" customHeight="1">
      <c r="A27" s="15" t="s">
        <v>124</v>
      </c>
      <c r="B27" s="78">
        <f>+IF(OrdenesSegunInstancia!V27&gt;0,(OrdenesSegunInstancia!B27/OrdenesSegunInstancia!V27),"-")</f>
        <v>1</v>
      </c>
      <c r="C27" s="78">
        <f>+IF(OrdenesSegunInstancia!V27&gt;0,(OrdenesSegunInstancia!F27/OrdenesSegunInstancia!V27),"-")</f>
        <v>0</v>
      </c>
      <c r="D27" s="78">
        <f>+IF(OrdenesSegunInstancia!V27&gt;0,(+OrdenesSegunInstancia!J27/OrdenesSegunInstancia!V27),"-")</f>
        <v>0</v>
      </c>
      <c r="E27" s="78">
        <f>+IF(OrdenesSegunInstancia!V27&gt;0,(+OrdenesSegunInstancia!N27/OrdenesSegunInstancia!V27),"-")</f>
        <v>0</v>
      </c>
      <c r="F27" s="78">
        <f>+IF(OrdenesSegunInstancia!V27&gt;0,(+OrdenesSegunInstancia!R27/OrdenesSegunInstancia!V27),"-")</f>
        <v>0</v>
      </c>
      <c r="G27" s="78">
        <f>+IF(OrdenesSegunInstancia!W27&gt;0,(+OrdenesSegunInstancia!C27/OrdenesSegunInstancia!W27),"-")</f>
        <v>1</v>
      </c>
      <c r="H27" s="78">
        <f>+IF(OrdenesSegunInstancia!W27&gt;0,(+OrdenesSegunInstancia!G27/OrdenesSegunInstancia!W27),"-")</f>
        <v>0</v>
      </c>
      <c r="I27" s="78">
        <f>+IF(OrdenesSegunInstancia!W27&gt;0,(+OrdenesSegunInstancia!K27/OrdenesSegunInstancia!W27),"-")</f>
        <v>0</v>
      </c>
      <c r="J27" s="78">
        <f>+IF(OrdenesSegunInstancia!W27&gt;0,(+OrdenesSegunInstancia!O27/OrdenesSegunInstancia!W27),"-")</f>
        <v>0</v>
      </c>
      <c r="K27" s="78">
        <f>+IF(OrdenesSegunInstancia!W27&gt;0,(+OrdenesSegunInstancia!S27/OrdenesSegunInstancia!W27),"-")</f>
        <v>0</v>
      </c>
      <c r="L27" s="78">
        <f>+IF(OrdenesSegunInstancia!X27&gt;0,(+OrdenesSegunInstancia!D27/OrdenesSegunInstancia!W27),"-")</f>
        <v>0.5384615384615384</v>
      </c>
      <c r="M27" s="78">
        <f>+IF(OrdenesSegunInstancia!X27&gt;0,(+OrdenesSegunInstancia!H27/OrdenesSegunInstancia!W27),"-")</f>
        <v>0</v>
      </c>
      <c r="N27" s="78">
        <f>+IF(OrdenesSegunInstancia!X27&gt;0,(+OrdenesSegunInstancia!L27/OrdenesSegunInstancia!W27),"-")</f>
        <v>0</v>
      </c>
      <c r="O27" s="78">
        <f>+IF(OrdenesSegunInstancia!X27&gt;0,(+OrdenesSegunInstancia!P27/OrdenesSegunInstancia!W27),"-")</f>
        <v>0</v>
      </c>
      <c r="P27" s="78">
        <f>+IF(OrdenesSegunInstancia!X27&gt;0,(+OrdenesSegunInstancia!T27/OrdenesSegunInstancia!W27),"-")</f>
        <v>0</v>
      </c>
    </row>
    <row r="28" spans="1:16" s="14" customFormat="1" ht="15" customHeight="1">
      <c r="A28" s="15" t="s">
        <v>125</v>
      </c>
      <c r="B28" s="78">
        <f>+IF(OrdenesSegunInstancia!V28&gt;0,(OrdenesSegunInstancia!B28/OrdenesSegunInstancia!V28),"-")</f>
        <v>1</v>
      </c>
      <c r="C28" s="78">
        <f>+IF(OrdenesSegunInstancia!V28&gt;0,(OrdenesSegunInstancia!F28/OrdenesSegunInstancia!V28),"-")</f>
        <v>0</v>
      </c>
      <c r="D28" s="78">
        <f>+IF(OrdenesSegunInstancia!V28&gt;0,(+OrdenesSegunInstancia!J28/OrdenesSegunInstancia!V28),"-")</f>
        <v>0</v>
      </c>
      <c r="E28" s="78">
        <f>+IF(OrdenesSegunInstancia!V28&gt;0,(+OrdenesSegunInstancia!N28/OrdenesSegunInstancia!V28),"-")</f>
        <v>0</v>
      </c>
      <c r="F28" s="78">
        <f>+IF(OrdenesSegunInstancia!V28&gt;0,(+OrdenesSegunInstancia!R28/OrdenesSegunInstancia!V28),"-")</f>
        <v>0</v>
      </c>
      <c r="G28" s="78">
        <f>+IF(OrdenesSegunInstancia!W28&gt;0,(+OrdenesSegunInstancia!C28/OrdenesSegunInstancia!W28),"-")</f>
        <v>1</v>
      </c>
      <c r="H28" s="78">
        <f>+IF(OrdenesSegunInstancia!W28&gt;0,(+OrdenesSegunInstancia!G28/OrdenesSegunInstancia!W28),"-")</f>
        <v>0</v>
      </c>
      <c r="I28" s="78">
        <f>+IF(OrdenesSegunInstancia!W28&gt;0,(+OrdenesSegunInstancia!K28/OrdenesSegunInstancia!W28),"-")</f>
        <v>0</v>
      </c>
      <c r="J28" s="78">
        <f>+IF(OrdenesSegunInstancia!W28&gt;0,(+OrdenesSegunInstancia!O28/OrdenesSegunInstancia!W28),"-")</f>
        <v>0</v>
      </c>
      <c r="K28" s="78">
        <f>+IF(OrdenesSegunInstancia!W28&gt;0,(+OrdenesSegunInstancia!S28/OrdenesSegunInstancia!W28),"-")</f>
        <v>0</v>
      </c>
      <c r="L28" s="78">
        <f>+IF(OrdenesSegunInstancia!X28&gt;0,(+OrdenesSegunInstancia!D28/OrdenesSegunInstancia!W28),"-")</f>
        <v>0.10526315789473684</v>
      </c>
      <c r="M28" s="78">
        <f>+IF(OrdenesSegunInstancia!X28&gt;0,(+OrdenesSegunInstancia!H28/OrdenesSegunInstancia!W28),"-")</f>
        <v>0</v>
      </c>
      <c r="N28" s="78">
        <f>+IF(OrdenesSegunInstancia!X28&gt;0,(+OrdenesSegunInstancia!L28/OrdenesSegunInstancia!W28),"-")</f>
        <v>0</v>
      </c>
      <c r="O28" s="78">
        <f>+IF(OrdenesSegunInstancia!X28&gt;0,(+OrdenesSegunInstancia!P28/OrdenesSegunInstancia!W28),"-")</f>
        <v>0</v>
      </c>
      <c r="P28" s="78">
        <f>+IF(OrdenesSegunInstancia!X28&gt;0,(+OrdenesSegunInstancia!T28/OrdenesSegunInstancia!W28),"-")</f>
        <v>0</v>
      </c>
    </row>
    <row r="29" spans="1:16" s="14" customFormat="1" ht="15" customHeight="1">
      <c r="A29" s="15" t="s">
        <v>126</v>
      </c>
      <c r="B29" s="78">
        <f>+IF(OrdenesSegunInstancia!V29&gt;0,(OrdenesSegunInstancia!B29/OrdenesSegunInstancia!V29),"-")</f>
        <v>1</v>
      </c>
      <c r="C29" s="78">
        <f>+IF(OrdenesSegunInstancia!V29&gt;0,(OrdenesSegunInstancia!F29/OrdenesSegunInstancia!V29),"-")</f>
        <v>0</v>
      </c>
      <c r="D29" s="78">
        <f>+IF(OrdenesSegunInstancia!V29&gt;0,(+OrdenesSegunInstancia!J29/OrdenesSegunInstancia!V29),"-")</f>
        <v>0</v>
      </c>
      <c r="E29" s="78">
        <f>+IF(OrdenesSegunInstancia!V29&gt;0,(+OrdenesSegunInstancia!N29/OrdenesSegunInstancia!V29),"-")</f>
        <v>0</v>
      </c>
      <c r="F29" s="78">
        <f>+IF(OrdenesSegunInstancia!V29&gt;0,(+OrdenesSegunInstancia!R29/OrdenesSegunInstancia!V29),"-")</f>
        <v>0</v>
      </c>
      <c r="G29" s="78">
        <f>+IF(OrdenesSegunInstancia!W29&gt;0,(+OrdenesSegunInstancia!C29/OrdenesSegunInstancia!W29),"-")</f>
        <v>1</v>
      </c>
      <c r="H29" s="78">
        <f>+IF(OrdenesSegunInstancia!W29&gt;0,(+OrdenesSegunInstancia!G29/OrdenesSegunInstancia!W29),"-")</f>
        <v>0</v>
      </c>
      <c r="I29" s="78">
        <f>+IF(OrdenesSegunInstancia!W29&gt;0,(+OrdenesSegunInstancia!K29/OrdenesSegunInstancia!W29),"-")</f>
        <v>0</v>
      </c>
      <c r="J29" s="78">
        <f>+IF(OrdenesSegunInstancia!W29&gt;0,(+OrdenesSegunInstancia!O29/OrdenesSegunInstancia!W29),"-")</f>
        <v>0</v>
      </c>
      <c r="K29" s="78">
        <f>+IF(OrdenesSegunInstancia!W29&gt;0,(+OrdenesSegunInstancia!S29/OrdenesSegunInstancia!W29),"-")</f>
        <v>0</v>
      </c>
      <c r="L29" s="78">
        <f>+IF(OrdenesSegunInstancia!X29&gt;0,(+OrdenesSegunInstancia!D29/OrdenesSegunInstancia!W29),"-")</f>
        <v>1.5897435897435896</v>
      </c>
      <c r="M29" s="78">
        <f>+IF(OrdenesSegunInstancia!X29&gt;0,(+OrdenesSegunInstancia!H29/OrdenesSegunInstancia!W29),"-")</f>
        <v>0</v>
      </c>
      <c r="N29" s="78">
        <f>+IF(OrdenesSegunInstancia!X29&gt;0,(+OrdenesSegunInstancia!L29/OrdenesSegunInstancia!W29),"-")</f>
        <v>0</v>
      </c>
      <c r="O29" s="78">
        <f>+IF(OrdenesSegunInstancia!X29&gt;0,(+OrdenesSegunInstancia!P29/OrdenesSegunInstancia!W29),"-")</f>
        <v>0</v>
      </c>
      <c r="P29" s="78">
        <f>+IF(OrdenesSegunInstancia!X29&gt;0,(+OrdenesSegunInstancia!T29/OrdenesSegunInstancia!W29),"-")</f>
        <v>0</v>
      </c>
    </row>
    <row r="30" spans="1:16" s="14" customFormat="1" ht="15" customHeight="1">
      <c r="A30" s="15" t="s">
        <v>127</v>
      </c>
      <c r="B30" s="78">
        <f>+IF(OrdenesSegunInstancia!V30&gt;0,(OrdenesSegunInstancia!B30/OrdenesSegunInstancia!V30),"-")</f>
        <v>1</v>
      </c>
      <c r="C30" s="78">
        <f>+IF(OrdenesSegunInstancia!V30&gt;0,(OrdenesSegunInstancia!F30/OrdenesSegunInstancia!V30),"-")</f>
        <v>0</v>
      </c>
      <c r="D30" s="78">
        <f>+IF(OrdenesSegunInstancia!V30&gt;0,(+OrdenesSegunInstancia!J30/OrdenesSegunInstancia!V30),"-")</f>
        <v>0</v>
      </c>
      <c r="E30" s="78">
        <f>+IF(OrdenesSegunInstancia!V30&gt;0,(+OrdenesSegunInstancia!N30/OrdenesSegunInstancia!V30),"-")</f>
        <v>0</v>
      </c>
      <c r="F30" s="78">
        <f>+IF(OrdenesSegunInstancia!V30&gt;0,(+OrdenesSegunInstancia!R30/OrdenesSegunInstancia!V30),"-")</f>
        <v>0</v>
      </c>
      <c r="G30" s="78">
        <f>+IF(OrdenesSegunInstancia!W30&gt;0,(+OrdenesSegunInstancia!C30/OrdenesSegunInstancia!W30),"-")</f>
        <v>1</v>
      </c>
      <c r="H30" s="78">
        <f>+IF(OrdenesSegunInstancia!W30&gt;0,(+OrdenesSegunInstancia!G30/OrdenesSegunInstancia!W30),"-")</f>
        <v>0</v>
      </c>
      <c r="I30" s="78">
        <f>+IF(OrdenesSegunInstancia!W30&gt;0,(+OrdenesSegunInstancia!K30/OrdenesSegunInstancia!W30),"-")</f>
        <v>0</v>
      </c>
      <c r="J30" s="78">
        <f>+IF(OrdenesSegunInstancia!W30&gt;0,(+OrdenesSegunInstancia!O30/OrdenesSegunInstancia!W30),"-")</f>
        <v>0</v>
      </c>
      <c r="K30" s="78">
        <f>+IF(OrdenesSegunInstancia!W30&gt;0,(+OrdenesSegunInstancia!S30/OrdenesSegunInstancia!W30),"-")</f>
        <v>0</v>
      </c>
      <c r="L30" s="78">
        <f>+IF(OrdenesSegunInstancia!X30&gt;0,(+OrdenesSegunInstancia!D30/OrdenesSegunInstancia!W30),"-")</f>
        <v>1.2222222222222223</v>
      </c>
      <c r="M30" s="78">
        <f>+IF(OrdenesSegunInstancia!X30&gt;0,(+OrdenesSegunInstancia!H30/OrdenesSegunInstancia!W30),"-")</f>
        <v>0</v>
      </c>
      <c r="N30" s="78">
        <f>+IF(OrdenesSegunInstancia!X30&gt;0,(+OrdenesSegunInstancia!L30/OrdenesSegunInstancia!W30),"-")</f>
        <v>0</v>
      </c>
      <c r="O30" s="78">
        <f>+IF(OrdenesSegunInstancia!X30&gt;0,(+OrdenesSegunInstancia!P30/OrdenesSegunInstancia!W30),"-")</f>
        <v>0</v>
      </c>
      <c r="P30" s="78">
        <f>+IF(OrdenesSegunInstancia!X30&gt;0,(+OrdenesSegunInstancia!T30/OrdenesSegunInstancia!W30),"-")</f>
        <v>0</v>
      </c>
    </row>
    <row r="31" spans="1:16" s="14" customFormat="1" ht="15" customHeight="1">
      <c r="A31" s="15" t="s">
        <v>128</v>
      </c>
      <c r="B31" s="78">
        <f>+IF(OrdenesSegunInstancia!V31&gt;0,(OrdenesSegunInstancia!B31/OrdenesSegunInstancia!V31),"-")</f>
        <v>1</v>
      </c>
      <c r="C31" s="78">
        <f>+IF(OrdenesSegunInstancia!V31&gt;0,(OrdenesSegunInstancia!F31/OrdenesSegunInstancia!V31),"-")</f>
        <v>0</v>
      </c>
      <c r="D31" s="78">
        <f>+IF(OrdenesSegunInstancia!V31&gt;0,(+OrdenesSegunInstancia!J31/OrdenesSegunInstancia!V31),"-")</f>
        <v>0</v>
      </c>
      <c r="E31" s="78">
        <f>+IF(OrdenesSegunInstancia!V31&gt;0,(+OrdenesSegunInstancia!N31/OrdenesSegunInstancia!V31),"-")</f>
        <v>0</v>
      </c>
      <c r="F31" s="78">
        <f>+IF(OrdenesSegunInstancia!V31&gt;0,(+OrdenesSegunInstancia!R31/OrdenesSegunInstancia!V31),"-")</f>
        <v>0</v>
      </c>
      <c r="G31" s="78">
        <f>+IF(OrdenesSegunInstancia!W31&gt;0,(+OrdenesSegunInstancia!C31/OrdenesSegunInstancia!W31),"-")</f>
        <v>1</v>
      </c>
      <c r="H31" s="78">
        <f>+IF(OrdenesSegunInstancia!W31&gt;0,(+OrdenesSegunInstancia!G31/OrdenesSegunInstancia!W31),"-")</f>
        <v>0</v>
      </c>
      <c r="I31" s="78">
        <f>+IF(OrdenesSegunInstancia!W31&gt;0,(+OrdenesSegunInstancia!K31/OrdenesSegunInstancia!W31),"-")</f>
        <v>0</v>
      </c>
      <c r="J31" s="78">
        <f>+IF(OrdenesSegunInstancia!W31&gt;0,(+OrdenesSegunInstancia!O31/OrdenesSegunInstancia!W31),"-")</f>
        <v>0</v>
      </c>
      <c r="K31" s="78">
        <f>+IF(OrdenesSegunInstancia!W31&gt;0,(+OrdenesSegunInstancia!S31/OrdenesSegunInstancia!W31),"-")</f>
        <v>0</v>
      </c>
      <c r="L31" s="78">
        <f>+IF(OrdenesSegunInstancia!X31&gt;0,(+OrdenesSegunInstancia!D31/OrdenesSegunInstancia!W31),"-")</f>
        <v>0.5517241379310345</v>
      </c>
      <c r="M31" s="78">
        <f>+IF(OrdenesSegunInstancia!X31&gt;0,(+OrdenesSegunInstancia!H31/OrdenesSegunInstancia!W31),"-")</f>
        <v>0</v>
      </c>
      <c r="N31" s="78">
        <f>+IF(OrdenesSegunInstancia!X31&gt;0,(+OrdenesSegunInstancia!L31/OrdenesSegunInstancia!W31),"-")</f>
        <v>0</v>
      </c>
      <c r="O31" s="78">
        <f>+IF(OrdenesSegunInstancia!X31&gt;0,(+OrdenesSegunInstancia!P31/OrdenesSegunInstancia!W31),"-")</f>
        <v>0</v>
      </c>
      <c r="P31" s="78">
        <f>+IF(OrdenesSegunInstancia!X31&gt;0,(+OrdenesSegunInstancia!T31/OrdenesSegunInstancia!W31),"-")</f>
        <v>0</v>
      </c>
    </row>
    <row r="32" spans="1:16" s="14" customFormat="1" ht="15" customHeight="1">
      <c r="A32" s="15" t="s">
        <v>129</v>
      </c>
      <c r="B32" s="78">
        <f>+IF(OrdenesSegunInstancia!V32&gt;0,(OrdenesSegunInstancia!B32/OrdenesSegunInstancia!V32),"-")</f>
        <v>0.819047619047619</v>
      </c>
      <c r="C32" s="78">
        <f>+IF(OrdenesSegunInstancia!V32&gt;0,(OrdenesSegunInstancia!F32/OrdenesSegunInstancia!V32),"-")</f>
        <v>0</v>
      </c>
      <c r="D32" s="78">
        <f>+IF(OrdenesSegunInstancia!V32&gt;0,(+OrdenesSegunInstancia!J32/OrdenesSegunInstancia!V32),"-")</f>
        <v>0.18095238095238095</v>
      </c>
      <c r="E32" s="78">
        <f>+IF(OrdenesSegunInstancia!V32&gt;0,(+OrdenesSegunInstancia!N32/OrdenesSegunInstancia!V32),"-")</f>
        <v>0</v>
      </c>
      <c r="F32" s="78">
        <f>+IF(OrdenesSegunInstancia!V32&gt;0,(+OrdenesSegunInstancia!R32/OrdenesSegunInstancia!V32),"-")</f>
        <v>0</v>
      </c>
      <c r="G32" s="78">
        <f>+IF(OrdenesSegunInstancia!W32&gt;0,(+OrdenesSegunInstancia!C32/OrdenesSegunInstancia!W32),"-")</f>
        <v>0.8048780487804879</v>
      </c>
      <c r="H32" s="78">
        <f>+IF(OrdenesSegunInstancia!W32&gt;0,(+OrdenesSegunInstancia!G32/OrdenesSegunInstancia!W32),"-")</f>
        <v>0</v>
      </c>
      <c r="I32" s="78">
        <f>+IF(OrdenesSegunInstancia!W32&gt;0,(+OrdenesSegunInstancia!K32/OrdenesSegunInstancia!W32),"-")</f>
        <v>0.1951219512195122</v>
      </c>
      <c r="J32" s="78">
        <f>+IF(OrdenesSegunInstancia!W32&gt;0,(+OrdenesSegunInstancia!O32/OrdenesSegunInstancia!W32),"-")</f>
        <v>0</v>
      </c>
      <c r="K32" s="78">
        <f>+IF(OrdenesSegunInstancia!W32&gt;0,(+OrdenesSegunInstancia!S32/OrdenesSegunInstancia!W32),"-")</f>
        <v>0</v>
      </c>
      <c r="L32" s="78">
        <f>+IF(OrdenesSegunInstancia!X32&gt;0,(+OrdenesSegunInstancia!D32/OrdenesSegunInstancia!W32),"-")</f>
        <v>0.24390243902439024</v>
      </c>
      <c r="M32" s="78">
        <f>+IF(OrdenesSegunInstancia!X32&gt;0,(+OrdenesSegunInstancia!H32/OrdenesSegunInstancia!W32),"-")</f>
        <v>0</v>
      </c>
      <c r="N32" s="78">
        <f>+IF(OrdenesSegunInstancia!X32&gt;0,(+OrdenesSegunInstancia!L32/OrdenesSegunInstancia!W32),"-")</f>
        <v>0.036585365853658534</v>
      </c>
      <c r="O32" s="78">
        <f>+IF(OrdenesSegunInstancia!X32&gt;0,(+OrdenesSegunInstancia!P32/OrdenesSegunInstancia!W32),"-")</f>
        <v>0</v>
      </c>
      <c r="P32" s="78">
        <f>+IF(OrdenesSegunInstancia!X32&gt;0,(+OrdenesSegunInstancia!T32/OrdenesSegunInstancia!W32),"-")</f>
        <v>0</v>
      </c>
    </row>
    <row r="33" spans="1:16" s="14" customFormat="1" ht="15" customHeight="1">
      <c r="A33" s="15" t="s">
        <v>130</v>
      </c>
      <c r="B33" s="78">
        <f>+IF(OrdenesSegunInstancia!V33&gt;0,(OrdenesSegunInstancia!B33/OrdenesSegunInstancia!V33),"-")</f>
        <v>1</v>
      </c>
      <c r="C33" s="78">
        <f>+IF(OrdenesSegunInstancia!V33&gt;0,(OrdenesSegunInstancia!F33/OrdenesSegunInstancia!V33),"-")</f>
        <v>0</v>
      </c>
      <c r="D33" s="78">
        <f>+IF(OrdenesSegunInstancia!V33&gt;0,(+OrdenesSegunInstancia!J33/OrdenesSegunInstancia!V33),"-")</f>
        <v>0</v>
      </c>
      <c r="E33" s="78">
        <f>+IF(OrdenesSegunInstancia!V33&gt;0,(+OrdenesSegunInstancia!N33/OrdenesSegunInstancia!V33),"-")</f>
        <v>0</v>
      </c>
      <c r="F33" s="78">
        <f>+IF(OrdenesSegunInstancia!V33&gt;0,(+OrdenesSegunInstancia!R33/OrdenesSegunInstancia!V33),"-")</f>
        <v>0</v>
      </c>
      <c r="G33" s="78">
        <f>+IF(OrdenesSegunInstancia!W33&gt;0,(+OrdenesSegunInstancia!C33/OrdenesSegunInstancia!W33),"-")</f>
        <v>1</v>
      </c>
      <c r="H33" s="78">
        <f>+IF(OrdenesSegunInstancia!W33&gt;0,(+OrdenesSegunInstancia!G33/OrdenesSegunInstancia!W33),"-")</f>
        <v>0</v>
      </c>
      <c r="I33" s="78">
        <f>+IF(OrdenesSegunInstancia!W33&gt;0,(+OrdenesSegunInstancia!K33/OrdenesSegunInstancia!W33),"-")</f>
        <v>0</v>
      </c>
      <c r="J33" s="78">
        <f>+IF(OrdenesSegunInstancia!W33&gt;0,(+OrdenesSegunInstancia!O33/OrdenesSegunInstancia!W33),"-")</f>
        <v>0</v>
      </c>
      <c r="K33" s="78">
        <f>+IF(OrdenesSegunInstancia!W33&gt;0,(+OrdenesSegunInstancia!S33/OrdenesSegunInstancia!W33),"-")</f>
        <v>0</v>
      </c>
      <c r="L33" s="78">
        <f>+IF(OrdenesSegunInstancia!X33&gt;0,(+OrdenesSegunInstancia!D33/OrdenesSegunInstancia!W33),"-")</f>
        <v>0.22580645161290322</v>
      </c>
      <c r="M33" s="78">
        <f>+IF(OrdenesSegunInstancia!X33&gt;0,(+OrdenesSegunInstancia!H33/OrdenesSegunInstancia!W33),"-")</f>
        <v>0</v>
      </c>
      <c r="N33" s="78">
        <f>+IF(OrdenesSegunInstancia!X33&gt;0,(+OrdenesSegunInstancia!L33/OrdenesSegunInstancia!W33),"-")</f>
        <v>0</v>
      </c>
      <c r="O33" s="78">
        <f>+IF(OrdenesSegunInstancia!X33&gt;0,(+OrdenesSegunInstancia!P33/OrdenesSegunInstancia!W33),"-")</f>
        <v>0</v>
      </c>
      <c r="P33" s="78">
        <f>+IF(OrdenesSegunInstancia!X33&gt;0,(+OrdenesSegunInstancia!T33/OrdenesSegunInstancia!W33),"-")</f>
        <v>0</v>
      </c>
    </row>
    <row r="34" spans="1:16" s="14" customFormat="1" ht="15" customHeight="1">
      <c r="A34" s="15" t="s">
        <v>131</v>
      </c>
      <c r="B34" s="78">
        <f>+IF(OrdenesSegunInstancia!V34&gt;0,(OrdenesSegunInstancia!B34/OrdenesSegunInstancia!V34),"-")</f>
        <v>0.9705882352941176</v>
      </c>
      <c r="C34" s="78">
        <f>+IF(OrdenesSegunInstancia!V34&gt;0,(OrdenesSegunInstancia!F34/OrdenesSegunInstancia!V34),"-")</f>
        <v>0</v>
      </c>
      <c r="D34" s="78">
        <f>+IF(OrdenesSegunInstancia!V34&gt;0,(+OrdenesSegunInstancia!J34/OrdenesSegunInstancia!V34),"-")</f>
        <v>0.029411764705882353</v>
      </c>
      <c r="E34" s="78">
        <f>+IF(OrdenesSegunInstancia!V34&gt;0,(+OrdenesSegunInstancia!N34/OrdenesSegunInstancia!V34),"-")</f>
        <v>0</v>
      </c>
      <c r="F34" s="78">
        <f>+IF(OrdenesSegunInstancia!V34&gt;0,(+OrdenesSegunInstancia!R34/OrdenesSegunInstancia!V34),"-")</f>
        <v>0</v>
      </c>
      <c r="G34" s="78">
        <f>+IF(OrdenesSegunInstancia!W34&gt;0,(+OrdenesSegunInstancia!C34/OrdenesSegunInstancia!W34),"-")</f>
        <v>0.9666666666666667</v>
      </c>
      <c r="H34" s="78">
        <f>+IF(OrdenesSegunInstancia!W34&gt;0,(+OrdenesSegunInstancia!G34/OrdenesSegunInstancia!W34),"-")</f>
        <v>0</v>
      </c>
      <c r="I34" s="78">
        <f>+IF(OrdenesSegunInstancia!W34&gt;0,(+OrdenesSegunInstancia!K34/OrdenesSegunInstancia!W34),"-")</f>
        <v>0.03333333333333333</v>
      </c>
      <c r="J34" s="78">
        <f>+IF(OrdenesSegunInstancia!W34&gt;0,(+OrdenesSegunInstancia!O34/OrdenesSegunInstancia!W34),"-")</f>
        <v>0</v>
      </c>
      <c r="K34" s="78">
        <f>+IF(OrdenesSegunInstancia!W34&gt;0,(+OrdenesSegunInstancia!S34/OrdenesSegunInstancia!W34),"-")</f>
        <v>0</v>
      </c>
      <c r="L34" s="78">
        <f>+IF(OrdenesSegunInstancia!X34&gt;0,(+OrdenesSegunInstancia!D34/OrdenesSegunInstancia!W34),"-")</f>
        <v>0.13333333333333333</v>
      </c>
      <c r="M34" s="78">
        <f>+IF(OrdenesSegunInstancia!X34&gt;0,(+OrdenesSegunInstancia!H34/OrdenesSegunInstancia!W34),"-")</f>
        <v>0</v>
      </c>
      <c r="N34" s="78">
        <f>+IF(OrdenesSegunInstancia!X34&gt;0,(+OrdenesSegunInstancia!L34/OrdenesSegunInstancia!W34),"-")</f>
        <v>0</v>
      </c>
      <c r="O34" s="78">
        <f>+IF(OrdenesSegunInstancia!X34&gt;0,(+OrdenesSegunInstancia!P34/OrdenesSegunInstancia!W34),"-")</f>
        <v>0</v>
      </c>
      <c r="P34" s="78">
        <f>+IF(OrdenesSegunInstancia!X34&gt;0,(+OrdenesSegunInstancia!T34/OrdenesSegunInstancia!W34),"-")</f>
        <v>0</v>
      </c>
    </row>
    <row r="35" spans="1:16" s="14" customFormat="1" ht="15" customHeight="1">
      <c r="A35" s="15" t="s">
        <v>132</v>
      </c>
      <c r="B35" s="78">
        <f>+IF(OrdenesSegunInstancia!V35&gt;0,(OrdenesSegunInstancia!B35/OrdenesSegunInstancia!V35),"-")</f>
        <v>0.9882352941176471</v>
      </c>
      <c r="C35" s="78">
        <f>+IF(OrdenesSegunInstancia!V35&gt;0,(OrdenesSegunInstancia!F35/OrdenesSegunInstancia!V35),"-")</f>
        <v>0</v>
      </c>
      <c r="D35" s="78">
        <f>+IF(OrdenesSegunInstancia!V35&gt;0,(+OrdenesSegunInstancia!J35/OrdenesSegunInstancia!V35),"-")</f>
        <v>0.011764705882352941</v>
      </c>
      <c r="E35" s="78">
        <f>+IF(OrdenesSegunInstancia!V35&gt;0,(+OrdenesSegunInstancia!N35/OrdenesSegunInstancia!V35),"-")</f>
        <v>0</v>
      </c>
      <c r="F35" s="78">
        <f>+IF(OrdenesSegunInstancia!V35&gt;0,(+OrdenesSegunInstancia!R35/OrdenesSegunInstancia!V35),"-")</f>
        <v>0</v>
      </c>
      <c r="G35" s="78">
        <f>+IF(OrdenesSegunInstancia!W35&gt;0,(+OrdenesSegunInstancia!C35/OrdenesSegunInstancia!W35),"-")</f>
        <v>0.9859154929577465</v>
      </c>
      <c r="H35" s="78">
        <f>+IF(OrdenesSegunInstancia!W35&gt;0,(+OrdenesSegunInstancia!G35/OrdenesSegunInstancia!W35),"-")</f>
        <v>0</v>
      </c>
      <c r="I35" s="78">
        <f>+IF(OrdenesSegunInstancia!W35&gt;0,(+OrdenesSegunInstancia!K35/OrdenesSegunInstancia!W35),"-")</f>
        <v>0.014084507042253521</v>
      </c>
      <c r="J35" s="78">
        <f>+IF(OrdenesSegunInstancia!W35&gt;0,(+OrdenesSegunInstancia!O35/OrdenesSegunInstancia!W35),"-")</f>
        <v>0</v>
      </c>
      <c r="K35" s="78">
        <f>+IF(OrdenesSegunInstancia!W35&gt;0,(+OrdenesSegunInstancia!S35/OrdenesSegunInstancia!W35),"-")</f>
        <v>0</v>
      </c>
      <c r="L35" s="78">
        <f>+IF(OrdenesSegunInstancia!X35&gt;0,(+OrdenesSegunInstancia!D35/OrdenesSegunInstancia!W35),"-")</f>
        <v>0.19718309859154928</v>
      </c>
      <c r="M35" s="78">
        <f>+IF(OrdenesSegunInstancia!X35&gt;0,(+OrdenesSegunInstancia!H35/OrdenesSegunInstancia!W35),"-")</f>
        <v>0</v>
      </c>
      <c r="N35" s="78">
        <f>+IF(OrdenesSegunInstancia!X35&gt;0,(+OrdenesSegunInstancia!L35/OrdenesSegunInstancia!W35),"-")</f>
        <v>0</v>
      </c>
      <c r="O35" s="78">
        <f>+IF(OrdenesSegunInstancia!X35&gt;0,(+OrdenesSegunInstancia!P35/OrdenesSegunInstancia!W35),"-")</f>
        <v>0</v>
      </c>
      <c r="P35" s="78">
        <f>+IF(OrdenesSegunInstancia!X35&gt;0,(+OrdenesSegunInstancia!T35/OrdenesSegunInstancia!W35),"-")</f>
        <v>0</v>
      </c>
    </row>
    <row r="36" spans="1:16" s="14" customFormat="1" ht="15" customHeight="1">
      <c r="A36" s="15" t="s">
        <v>133</v>
      </c>
      <c r="B36" s="78">
        <f>+IF(OrdenesSegunInstancia!V36&gt;0,(OrdenesSegunInstancia!B36/OrdenesSegunInstancia!V36),"-")</f>
        <v>0.9873663751214772</v>
      </c>
      <c r="C36" s="78">
        <f>+IF(OrdenesSegunInstancia!V36&gt;0,(OrdenesSegunInstancia!F36/OrdenesSegunInstancia!V36),"-")</f>
        <v>0.0029154518950437317</v>
      </c>
      <c r="D36" s="78">
        <f>+IF(OrdenesSegunInstancia!V36&gt;0,(+OrdenesSegunInstancia!J36/OrdenesSegunInstancia!V36),"-")</f>
        <v>0.009718172983479106</v>
      </c>
      <c r="E36" s="78">
        <f>+IF(OrdenesSegunInstancia!V36&gt;0,(+OrdenesSegunInstancia!N36/OrdenesSegunInstancia!V36),"-")</f>
        <v>0</v>
      </c>
      <c r="F36" s="78">
        <f>+IF(OrdenesSegunInstancia!V36&gt;0,(+OrdenesSegunInstancia!R36/OrdenesSegunInstancia!V36),"-")</f>
        <v>0</v>
      </c>
      <c r="G36" s="78">
        <f>+IF(OrdenesSegunInstancia!W36&gt;0,(+OrdenesSegunInstancia!C36/OrdenesSegunInstancia!W36),"-")</f>
        <v>0.9763779527559056</v>
      </c>
      <c r="H36" s="78">
        <f>+IF(OrdenesSegunInstancia!W36&gt;0,(+OrdenesSegunInstancia!G36/OrdenesSegunInstancia!W36),"-")</f>
        <v>0</v>
      </c>
      <c r="I36" s="78">
        <f>+IF(OrdenesSegunInstancia!W36&gt;0,(+OrdenesSegunInstancia!K36/OrdenesSegunInstancia!W36),"-")</f>
        <v>0.023622047244094488</v>
      </c>
      <c r="J36" s="78">
        <f>+IF(OrdenesSegunInstancia!W36&gt;0,(+OrdenesSegunInstancia!O36/OrdenesSegunInstancia!W36),"-")</f>
        <v>0</v>
      </c>
      <c r="K36" s="78">
        <f>+IF(OrdenesSegunInstancia!W36&gt;0,(+OrdenesSegunInstancia!S36/OrdenesSegunInstancia!W36),"-")</f>
        <v>0</v>
      </c>
      <c r="L36" s="78">
        <f>+IF(OrdenesSegunInstancia!X36&gt;0,(+OrdenesSegunInstancia!D36/OrdenesSegunInstancia!W36),"-")</f>
        <v>3.0236220472440944</v>
      </c>
      <c r="M36" s="78">
        <f>+IF(OrdenesSegunInstancia!X36&gt;0,(+OrdenesSegunInstancia!H36/OrdenesSegunInstancia!W36),"-")</f>
        <v>0.011811023622047244</v>
      </c>
      <c r="N36" s="78">
        <f>+IF(OrdenesSegunInstancia!X36&gt;0,(+OrdenesSegunInstancia!L36/OrdenesSegunInstancia!W36),"-")</f>
        <v>0.015748031496062992</v>
      </c>
      <c r="O36" s="78">
        <f>+IF(OrdenesSegunInstancia!X36&gt;0,(+OrdenesSegunInstancia!P36/OrdenesSegunInstancia!W36),"-")</f>
        <v>0</v>
      </c>
      <c r="P36" s="78">
        <f>+IF(OrdenesSegunInstancia!X36&gt;0,(+OrdenesSegunInstancia!T36/OrdenesSegunInstancia!W36),"-")</f>
        <v>0</v>
      </c>
    </row>
    <row r="37" spans="1:16" s="14" customFormat="1" ht="15" customHeight="1">
      <c r="A37" s="15" t="s">
        <v>134</v>
      </c>
      <c r="B37" s="78">
        <f>+IF(OrdenesSegunInstancia!V37&gt;0,(OrdenesSegunInstancia!B37/OrdenesSegunInstancia!V37),"-")</f>
        <v>0.9902439024390244</v>
      </c>
      <c r="C37" s="78">
        <f>+IF(OrdenesSegunInstancia!V37&gt;0,(OrdenesSegunInstancia!F37/OrdenesSegunInstancia!V37),"-")</f>
        <v>0</v>
      </c>
      <c r="D37" s="78">
        <f>+IF(OrdenesSegunInstancia!V37&gt;0,(+OrdenesSegunInstancia!J37/OrdenesSegunInstancia!V37),"-")</f>
        <v>0.004878048780487805</v>
      </c>
      <c r="E37" s="78">
        <f>+IF(OrdenesSegunInstancia!V37&gt;0,(+OrdenesSegunInstancia!N37/OrdenesSegunInstancia!V37),"-")</f>
        <v>0.004878048780487805</v>
      </c>
      <c r="F37" s="78">
        <f>+IF(OrdenesSegunInstancia!V37&gt;0,(+OrdenesSegunInstancia!R37/OrdenesSegunInstancia!V37),"-")</f>
        <v>0</v>
      </c>
      <c r="G37" s="78">
        <f>+IF(OrdenesSegunInstancia!W37&gt;0,(+OrdenesSegunInstancia!C37/OrdenesSegunInstancia!W37),"-")</f>
        <v>0.967741935483871</v>
      </c>
      <c r="H37" s="78">
        <f>+IF(OrdenesSegunInstancia!W37&gt;0,(+OrdenesSegunInstancia!G37/OrdenesSegunInstancia!W37),"-")</f>
        <v>0</v>
      </c>
      <c r="I37" s="78">
        <f>+IF(OrdenesSegunInstancia!W37&gt;0,(+OrdenesSegunInstancia!K37/OrdenesSegunInstancia!W37),"-")</f>
        <v>0.016129032258064516</v>
      </c>
      <c r="J37" s="78">
        <f>+IF(OrdenesSegunInstancia!W37&gt;0,(+OrdenesSegunInstancia!O37/OrdenesSegunInstancia!W37),"-")</f>
        <v>0.016129032258064516</v>
      </c>
      <c r="K37" s="78">
        <f>+IF(OrdenesSegunInstancia!W37&gt;0,(+OrdenesSegunInstancia!S37/OrdenesSegunInstancia!W37),"-")</f>
        <v>0</v>
      </c>
      <c r="L37" s="78">
        <f>+IF(OrdenesSegunInstancia!X37&gt;0,(+OrdenesSegunInstancia!D37/OrdenesSegunInstancia!W37),"-")</f>
        <v>2.306451612903226</v>
      </c>
      <c r="M37" s="78">
        <f>+IF(OrdenesSegunInstancia!X37&gt;0,(+OrdenesSegunInstancia!H37/OrdenesSegunInstancia!W37),"-")</f>
        <v>0</v>
      </c>
      <c r="N37" s="78">
        <f>+IF(OrdenesSegunInstancia!X37&gt;0,(+OrdenesSegunInstancia!L37/OrdenesSegunInstancia!W37),"-")</f>
        <v>0</v>
      </c>
      <c r="O37" s="78">
        <f>+IF(OrdenesSegunInstancia!X37&gt;0,(+OrdenesSegunInstancia!P37/OrdenesSegunInstancia!W37),"-")</f>
        <v>0</v>
      </c>
      <c r="P37" s="78">
        <f>+IF(OrdenesSegunInstancia!X37&gt;0,(+OrdenesSegunInstancia!T37/OrdenesSegunInstancia!W37),"-")</f>
        <v>0</v>
      </c>
    </row>
    <row r="38" spans="1:16" s="14" customFormat="1" ht="15" customHeight="1">
      <c r="A38" s="15" t="s">
        <v>135</v>
      </c>
      <c r="B38" s="78">
        <f>+IF(OrdenesSegunInstancia!V38&gt;0,(OrdenesSegunInstancia!B38/OrdenesSegunInstancia!V38),"-")</f>
        <v>0.9803921568627451</v>
      </c>
      <c r="C38" s="78">
        <f>+IF(OrdenesSegunInstancia!V38&gt;0,(OrdenesSegunInstancia!F38/OrdenesSegunInstancia!V38),"-")</f>
        <v>0.0196078431372549</v>
      </c>
      <c r="D38" s="78">
        <f>+IF(OrdenesSegunInstancia!V38&gt;0,(+OrdenesSegunInstancia!J38/OrdenesSegunInstancia!V38),"-")</f>
        <v>0</v>
      </c>
      <c r="E38" s="78">
        <f>+IF(OrdenesSegunInstancia!V38&gt;0,(+OrdenesSegunInstancia!N38/OrdenesSegunInstancia!V38),"-")</f>
        <v>0</v>
      </c>
      <c r="F38" s="78">
        <f>+IF(OrdenesSegunInstancia!V38&gt;0,(+OrdenesSegunInstancia!R38/OrdenesSegunInstancia!V38),"-")</f>
        <v>0</v>
      </c>
      <c r="G38" s="78">
        <f>+IF(OrdenesSegunInstancia!W38&gt;0,(+OrdenesSegunInstancia!C38/OrdenesSegunInstancia!W38),"-")</f>
        <v>0.9795918367346939</v>
      </c>
      <c r="H38" s="78">
        <f>+IF(OrdenesSegunInstancia!W38&gt;0,(+OrdenesSegunInstancia!G38/OrdenesSegunInstancia!W38),"-")</f>
        <v>0.02040816326530612</v>
      </c>
      <c r="I38" s="78">
        <f>+IF(OrdenesSegunInstancia!W38&gt;0,(+OrdenesSegunInstancia!K38/OrdenesSegunInstancia!W38),"-")</f>
        <v>0</v>
      </c>
      <c r="J38" s="78">
        <f>+IF(OrdenesSegunInstancia!W38&gt;0,(+OrdenesSegunInstancia!O38/OrdenesSegunInstancia!W38),"-")</f>
        <v>0</v>
      </c>
      <c r="K38" s="78">
        <f>+IF(OrdenesSegunInstancia!W38&gt;0,(+OrdenesSegunInstancia!S38/OrdenesSegunInstancia!W38),"-")</f>
        <v>0</v>
      </c>
      <c r="L38" s="78">
        <f>+IF(OrdenesSegunInstancia!X38&gt;0,(+OrdenesSegunInstancia!D38/OrdenesSegunInstancia!W38),"-")</f>
        <v>0.04081632653061224</v>
      </c>
      <c r="M38" s="78">
        <f>+IF(OrdenesSegunInstancia!X38&gt;0,(+OrdenesSegunInstancia!H38/OrdenesSegunInstancia!W38),"-")</f>
        <v>0</v>
      </c>
      <c r="N38" s="78">
        <f>+IF(OrdenesSegunInstancia!X38&gt;0,(+OrdenesSegunInstancia!L38/OrdenesSegunInstancia!W38),"-")</f>
        <v>0</v>
      </c>
      <c r="O38" s="78">
        <f>+IF(OrdenesSegunInstancia!X38&gt;0,(+OrdenesSegunInstancia!P38/OrdenesSegunInstancia!W38),"-")</f>
        <v>0</v>
      </c>
      <c r="P38" s="78">
        <f>+IF(OrdenesSegunInstancia!X38&gt;0,(+OrdenesSegunInstancia!T38/OrdenesSegunInstancia!W38),"-")</f>
        <v>0</v>
      </c>
    </row>
    <row r="39" spans="1:16" s="14" customFormat="1" ht="15" customHeight="1">
      <c r="A39" s="15" t="s">
        <v>136</v>
      </c>
      <c r="B39" s="78">
        <f>+IF(OrdenesSegunInstancia!V39&gt;0,(OrdenesSegunInstancia!B39/OrdenesSegunInstancia!V39),"-")</f>
        <v>0.9702970297029703</v>
      </c>
      <c r="C39" s="78">
        <f>+IF(OrdenesSegunInstancia!V39&gt;0,(OrdenesSegunInstancia!F39/OrdenesSegunInstancia!V39),"-")</f>
        <v>0.01485148514851485</v>
      </c>
      <c r="D39" s="78">
        <f>+IF(OrdenesSegunInstancia!V39&gt;0,(+OrdenesSegunInstancia!J39/OrdenesSegunInstancia!V39),"-")</f>
        <v>0.01485148514851485</v>
      </c>
      <c r="E39" s="78">
        <f>+IF(OrdenesSegunInstancia!V39&gt;0,(+OrdenesSegunInstancia!N39/OrdenesSegunInstancia!V39),"-")</f>
        <v>0</v>
      </c>
      <c r="F39" s="78">
        <f>+IF(OrdenesSegunInstancia!V39&gt;0,(+OrdenesSegunInstancia!R39/OrdenesSegunInstancia!V39),"-")</f>
        <v>0</v>
      </c>
      <c r="G39" s="78">
        <f>+IF(OrdenesSegunInstancia!W39&gt;0,(+OrdenesSegunInstancia!C39/OrdenesSegunInstancia!W39),"-")</f>
        <v>0.9504950495049505</v>
      </c>
      <c r="H39" s="78">
        <f>+IF(OrdenesSegunInstancia!W39&gt;0,(+OrdenesSegunInstancia!G39/OrdenesSegunInstancia!W39),"-")</f>
        <v>0.019801980198019802</v>
      </c>
      <c r="I39" s="78">
        <f>+IF(OrdenesSegunInstancia!W39&gt;0,(+OrdenesSegunInstancia!K39/OrdenesSegunInstancia!W39),"-")</f>
        <v>0.0297029702970297</v>
      </c>
      <c r="J39" s="78">
        <f>+IF(OrdenesSegunInstancia!W39&gt;0,(+OrdenesSegunInstancia!O39/OrdenesSegunInstancia!W39),"-")</f>
        <v>0</v>
      </c>
      <c r="K39" s="78">
        <f>+IF(OrdenesSegunInstancia!W39&gt;0,(+OrdenesSegunInstancia!S39/OrdenesSegunInstancia!W39),"-")</f>
        <v>0</v>
      </c>
      <c r="L39" s="78">
        <f>+IF(OrdenesSegunInstancia!X39&gt;0,(+OrdenesSegunInstancia!D39/OrdenesSegunInstancia!W39),"-")</f>
        <v>0.9900990099009901</v>
      </c>
      <c r="M39" s="78">
        <f>+IF(OrdenesSegunInstancia!X39&gt;0,(+OrdenesSegunInstancia!H39/OrdenesSegunInstancia!W39),"-")</f>
        <v>0.009900990099009901</v>
      </c>
      <c r="N39" s="78">
        <f>+IF(OrdenesSegunInstancia!X39&gt;0,(+OrdenesSegunInstancia!L39/OrdenesSegunInstancia!W39),"-")</f>
        <v>0</v>
      </c>
      <c r="O39" s="78">
        <f>+IF(OrdenesSegunInstancia!X39&gt;0,(+OrdenesSegunInstancia!P39/OrdenesSegunInstancia!W39),"-")</f>
        <v>0</v>
      </c>
      <c r="P39" s="78">
        <f>+IF(OrdenesSegunInstancia!X39&gt;0,(+OrdenesSegunInstancia!T39/OrdenesSegunInstancia!W39),"-")</f>
        <v>0</v>
      </c>
    </row>
    <row r="40" spans="1:16" s="14" customFormat="1" ht="15" customHeight="1">
      <c r="A40" s="15" t="s">
        <v>137</v>
      </c>
      <c r="B40" s="78">
        <f>+IF(OrdenesSegunInstancia!V40&gt;0,(OrdenesSegunInstancia!B40/OrdenesSegunInstancia!V40),"-")</f>
        <v>0.8837209302325582</v>
      </c>
      <c r="C40" s="78">
        <f>+IF(OrdenesSegunInstancia!V40&gt;0,(OrdenesSegunInstancia!F40/OrdenesSegunInstancia!V40),"-")</f>
        <v>0.004228329809725159</v>
      </c>
      <c r="D40" s="78">
        <f>+IF(OrdenesSegunInstancia!V40&gt;0,(+OrdenesSegunInstancia!J40/OrdenesSegunInstancia!V40),"-")</f>
        <v>0.10782241014799154</v>
      </c>
      <c r="E40" s="78">
        <f>+IF(OrdenesSegunInstancia!V40&gt;0,(+OrdenesSegunInstancia!N40/OrdenesSegunInstancia!V40),"-")</f>
        <v>0.004228329809725159</v>
      </c>
      <c r="F40" s="78">
        <f>+IF(OrdenesSegunInstancia!V40&gt;0,(+OrdenesSegunInstancia!R40/OrdenesSegunInstancia!V40),"-")</f>
        <v>0</v>
      </c>
      <c r="G40" s="78">
        <f>+IF(OrdenesSegunInstancia!W40&gt;0,(+OrdenesSegunInstancia!C40/OrdenesSegunInstancia!W40),"-")</f>
        <v>0.871866295264624</v>
      </c>
      <c r="H40" s="78">
        <f>+IF(OrdenesSegunInstancia!W40&gt;0,(+OrdenesSegunInstancia!G40/OrdenesSegunInstancia!W40),"-")</f>
        <v>0.002785515320334262</v>
      </c>
      <c r="I40" s="78">
        <f>+IF(OrdenesSegunInstancia!W40&gt;0,(+OrdenesSegunInstancia!K40/OrdenesSegunInstancia!W40),"-")</f>
        <v>0.11977715877437325</v>
      </c>
      <c r="J40" s="78">
        <f>+IF(OrdenesSegunInstancia!W40&gt;0,(+OrdenesSegunInstancia!O40/OrdenesSegunInstancia!W40),"-")</f>
        <v>0.005571030640668524</v>
      </c>
      <c r="K40" s="78">
        <f>+IF(OrdenesSegunInstancia!W40&gt;0,(+OrdenesSegunInstancia!S40/OrdenesSegunInstancia!W40),"-")</f>
        <v>0</v>
      </c>
      <c r="L40" s="78">
        <f>+IF(OrdenesSegunInstancia!X40&gt;0,(+OrdenesSegunInstancia!D40/OrdenesSegunInstancia!W40),"-")</f>
        <v>0.2924791086350975</v>
      </c>
      <c r="M40" s="78">
        <f>+IF(OrdenesSegunInstancia!X40&gt;0,(+OrdenesSegunInstancia!H40/OrdenesSegunInstancia!W40),"-")</f>
        <v>0.002785515320334262</v>
      </c>
      <c r="N40" s="78">
        <f>+IF(OrdenesSegunInstancia!X40&gt;0,(+OrdenesSegunInstancia!L40/OrdenesSegunInstancia!W40),"-")</f>
        <v>0.022284122562674095</v>
      </c>
      <c r="O40" s="78">
        <f>+IF(OrdenesSegunInstancia!X40&gt;0,(+OrdenesSegunInstancia!P40/OrdenesSegunInstancia!W40),"-")</f>
        <v>0</v>
      </c>
      <c r="P40" s="78">
        <f>+IF(OrdenesSegunInstancia!X40&gt;0,(+OrdenesSegunInstancia!T40/OrdenesSegunInstancia!W40),"-")</f>
        <v>0</v>
      </c>
    </row>
    <row r="41" spans="1:16" s="14" customFormat="1" ht="15" customHeight="1">
      <c r="A41" s="15" t="s">
        <v>138</v>
      </c>
      <c r="B41" s="78">
        <f>+IF(OrdenesSegunInstancia!V41&gt;0,(OrdenesSegunInstancia!B41/OrdenesSegunInstancia!V41),"-")</f>
        <v>0.9024390243902439</v>
      </c>
      <c r="C41" s="78">
        <f>+IF(OrdenesSegunInstancia!V41&gt;0,(OrdenesSegunInstancia!F41/OrdenesSegunInstancia!V41),"-")</f>
        <v>0.04878048780487805</v>
      </c>
      <c r="D41" s="78">
        <f>+IF(OrdenesSegunInstancia!V41&gt;0,(+OrdenesSegunInstancia!J41/OrdenesSegunInstancia!V41),"-")</f>
        <v>0.032520325203252036</v>
      </c>
      <c r="E41" s="78">
        <f>+IF(OrdenesSegunInstancia!V41&gt;0,(+OrdenesSegunInstancia!N41/OrdenesSegunInstancia!V41),"-")</f>
        <v>0.016260162601626018</v>
      </c>
      <c r="F41" s="78">
        <f>+IF(OrdenesSegunInstancia!V41&gt;0,(+OrdenesSegunInstancia!R41/OrdenesSegunInstancia!V41),"-")</f>
        <v>0</v>
      </c>
      <c r="G41" s="78">
        <f>+IF(OrdenesSegunInstancia!W41&gt;0,(+OrdenesSegunInstancia!C41/OrdenesSegunInstancia!W41),"-")</f>
        <v>0.9117647058823529</v>
      </c>
      <c r="H41" s="78">
        <f>+IF(OrdenesSegunInstancia!W41&gt;0,(+OrdenesSegunInstancia!G41/OrdenesSegunInstancia!W41),"-")</f>
        <v>0.029411764705882353</v>
      </c>
      <c r="I41" s="78">
        <f>+IF(OrdenesSegunInstancia!W41&gt;0,(+OrdenesSegunInstancia!K41/OrdenesSegunInstancia!W41),"-")</f>
        <v>0.0392156862745098</v>
      </c>
      <c r="J41" s="78">
        <f>+IF(OrdenesSegunInstancia!W41&gt;0,(+OrdenesSegunInstancia!O41/OrdenesSegunInstancia!W41),"-")</f>
        <v>0.0196078431372549</v>
      </c>
      <c r="K41" s="78">
        <f>+IF(OrdenesSegunInstancia!W41&gt;0,(+OrdenesSegunInstancia!S41/OrdenesSegunInstancia!W41),"-")</f>
        <v>0</v>
      </c>
      <c r="L41" s="78">
        <f>+IF(OrdenesSegunInstancia!X41&gt;0,(+OrdenesSegunInstancia!D41/OrdenesSegunInstancia!W41),"-")</f>
        <v>0.17647058823529413</v>
      </c>
      <c r="M41" s="78">
        <f>+IF(OrdenesSegunInstancia!X41&gt;0,(+OrdenesSegunInstancia!H41/OrdenesSegunInstancia!W41),"-")</f>
        <v>0.029411764705882353</v>
      </c>
      <c r="N41" s="78">
        <f>+IF(OrdenesSegunInstancia!X41&gt;0,(+OrdenesSegunInstancia!L41/OrdenesSegunInstancia!W41),"-")</f>
        <v>0</v>
      </c>
      <c r="O41" s="78">
        <f>+IF(OrdenesSegunInstancia!X41&gt;0,(+OrdenesSegunInstancia!P41/OrdenesSegunInstancia!W41),"-")</f>
        <v>0</v>
      </c>
      <c r="P41" s="78">
        <f>+IF(OrdenesSegunInstancia!X41&gt;0,(+OrdenesSegunInstancia!T41/OrdenesSegunInstancia!W41),"-")</f>
        <v>0</v>
      </c>
    </row>
    <row r="42" spans="1:16" s="14" customFormat="1" ht="15" customHeight="1">
      <c r="A42" s="15" t="s">
        <v>139</v>
      </c>
      <c r="B42" s="78">
        <f>+IF(OrdenesSegunInstancia!V42&gt;0,(OrdenesSegunInstancia!B42/OrdenesSegunInstancia!V42),"-")</f>
        <v>0.9414519906323185</v>
      </c>
      <c r="C42" s="78">
        <f>+IF(OrdenesSegunInstancia!V42&gt;0,(OrdenesSegunInstancia!F42/OrdenesSegunInstancia!V42),"-")</f>
        <v>0</v>
      </c>
      <c r="D42" s="78">
        <f>+IF(OrdenesSegunInstancia!V42&gt;0,(+OrdenesSegunInstancia!J42/OrdenesSegunInstancia!V42),"-")</f>
        <v>0.04449648711943794</v>
      </c>
      <c r="E42" s="78">
        <f>+IF(OrdenesSegunInstancia!V42&gt;0,(+OrdenesSegunInstancia!N42/OrdenesSegunInstancia!V42),"-")</f>
        <v>0.01405152224824356</v>
      </c>
      <c r="F42" s="78">
        <f>+IF(OrdenesSegunInstancia!V42&gt;0,(+OrdenesSegunInstancia!R42/OrdenesSegunInstancia!V42),"-")</f>
        <v>0</v>
      </c>
      <c r="G42" s="78">
        <f>+IF(OrdenesSegunInstancia!W42&gt;0,(+OrdenesSegunInstancia!C42/OrdenesSegunInstancia!W42),"-")</f>
        <v>0.922077922077922</v>
      </c>
      <c r="H42" s="78">
        <f>+IF(OrdenesSegunInstancia!W42&gt;0,(+OrdenesSegunInstancia!G42/OrdenesSegunInstancia!W42),"-")</f>
        <v>0</v>
      </c>
      <c r="I42" s="78">
        <f>+IF(OrdenesSegunInstancia!W42&gt;0,(+OrdenesSegunInstancia!K42/OrdenesSegunInstancia!W42),"-")</f>
        <v>0.05627705627705628</v>
      </c>
      <c r="J42" s="78">
        <f>+IF(OrdenesSegunInstancia!W42&gt;0,(+OrdenesSegunInstancia!O42/OrdenesSegunInstancia!W42),"-")</f>
        <v>0.021645021645021644</v>
      </c>
      <c r="K42" s="78">
        <f>+IF(OrdenesSegunInstancia!W42&gt;0,(+OrdenesSegunInstancia!S42/OrdenesSegunInstancia!W42),"-")</f>
        <v>0</v>
      </c>
      <c r="L42" s="78">
        <f>+IF(OrdenesSegunInstancia!X42&gt;0,(+OrdenesSegunInstancia!D42/OrdenesSegunInstancia!W42),"-")</f>
        <v>0.8181818181818182</v>
      </c>
      <c r="M42" s="78">
        <f>+IF(OrdenesSegunInstancia!X42&gt;0,(+OrdenesSegunInstancia!H42/OrdenesSegunInstancia!W42),"-")</f>
        <v>0</v>
      </c>
      <c r="N42" s="78">
        <f>+IF(OrdenesSegunInstancia!X42&gt;0,(+OrdenesSegunInstancia!L42/OrdenesSegunInstancia!W42),"-")</f>
        <v>0.025974025974025976</v>
      </c>
      <c r="O42" s="78">
        <f>+IF(OrdenesSegunInstancia!X42&gt;0,(+OrdenesSegunInstancia!P42/OrdenesSegunInstancia!W42),"-")</f>
        <v>0.004329004329004329</v>
      </c>
      <c r="P42" s="78">
        <f>+IF(OrdenesSegunInstancia!X42&gt;0,(+OrdenesSegunInstancia!T42/OrdenesSegunInstancia!W42),"-")</f>
        <v>0</v>
      </c>
    </row>
    <row r="43" spans="1:16" s="14" customFormat="1" ht="15" customHeight="1">
      <c r="A43" s="15" t="s">
        <v>140</v>
      </c>
      <c r="B43" s="78">
        <f>+IF(OrdenesSegunInstancia!V43&gt;0,(OrdenesSegunInstancia!B43/OrdenesSegunInstancia!V43),"-")</f>
        <v>0.9145299145299145</v>
      </c>
      <c r="C43" s="78">
        <f>+IF(OrdenesSegunInstancia!V43&gt;0,(OrdenesSegunInstancia!F43/OrdenesSegunInstancia!V43),"-")</f>
        <v>0</v>
      </c>
      <c r="D43" s="78">
        <f>+IF(OrdenesSegunInstancia!V43&gt;0,(+OrdenesSegunInstancia!J43/OrdenesSegunInstancia!V43),"-")</f>
        <v>0.03418803418803419</v>
      </c>
      <c r="E43" s="78">
        <f>+IF(OrdenesSegunInstancia!V43&gt;0,(+OrdenesSegunInstancia!N43/OrdenesSegunInstancia!V43),"-")</f>
        <v>0.05128205128205128</v>
      </c>
      <c r="F43" s="78">
        <f>+IF(OrdenesSegunInstancia!V43&gt;0,(+OrdenesSegunInstancia!R43/OrdenesSegunInstancia!V43),"-")</f>
        <v>0</v>
      </c>
      <c r="G43" s="78">
        <f>+IF(OrdenesSegunInstancia!W43&gt;0,(+OrdenesSegunInstancia!C43/OrdenesSegunInstancia!W43),"-")</f>
        <v>0.9375</v>
      </c>
      <c r="H43" s="78">
        <f>+IF(OrdenesSegunInstancia!W43&gt;0,(+OrdenesSegunInstancia!G43/OrdenesSegunInstancia!W43),"-")</f>
        <v>0</v>
      </c>
      <c r="I43" s="78">
        <f>+IF(OrdenesSegunInstancia!W43&gt;0,(+OrdenesSegunInstancia!K43/OrdenesSegunInstancia!W43),"-")</f>
        <v>0.05</v>
      </c>
      <c r="J43" s="78">
        <f>+IF(OrdenesSegunInstancia!W43&gt;0,(+OrdenesSegunInstancia!O43/OrdenesSegunInstancia!W43),"-")</f>
        <v>0.0125</v>
      </c>
      <c r="K43" s="78">
        <f>+IF(OrdenesSegunInstancia!W43&gt;0,(+OrdenesSegunInstancia!S43/OrdenesSegunInstancia!W43),"-")</f>
        <v>0</v>
      </c>
      <c r="L43" s="78">
        <f>+IF(OrdenesSegunInstancia!X43&gt;0,(+OrdenesSegunInstancia!D43/OrdenesSegunInstancia!W43),"-")</f>
        <v>0.4</v>
      </c>
      <c r="M43" s="78">
        <f>+IF(OrdenesSegunInstancia!X43&gt;0,(+OrdenesSegunInstancia!H43/OrdenesSegunInstancia!W43),"-")</f>
        <v>0</v>
      </c>
      <c r="N43" s="78">
        <f>+IF(OrdenesSegunInstancia!X43&gt;0,(+OrdenesSegunInstancia!L43/OrdenesSegunInstancia!W43),"-")</f>
        <v>0</v>
      </c>
      <c r="O43" s="78">
        <f>+IF(OrdenesSegunInstancia!X43&gt;0,(+OrdenesSegunInstancia!P43/OrdenesSegunInstancia!W43),"-")</f>
        <v>0.0625</v>
      </c>
      <c r="P43" s="78">
        <f>+IF(OrdenesSegunInstancia!X43&gt;0,(+OrdenesSegunInstancia!T43/OrdenesSegunInstancia!W43),"-")</f>
        <v>0</v>
      </c>
    </row>
    <row r="44" spans="1:16" s="14" customFormat="1" ht="15" customHeight="1">
      <c r="A44" s="15" t="s">
        <v>141</v>
      </c>
      <c r="B44" s="78">
        <f>+IF(OrdenesSegunInstancia!V44&gt;0,(OrdenesSegunInstancia!B44/OrdenesSegunInstancia!V44),"-")</f>
        <v>0.9838709677419355</v>
      </c>
      <c r="C44" s="78">
        <f>+IF(OrdenesSegunInstancia!V44&gt;0,(OrdenesSegunInstancia!F44/OrdenesSegunInstancia!V44),"-")</f>
        <v>0.016129032258064516</v>
      </c>
      <c r="D44" s="78">
        <f>+IF(OrdenesSegunInstancia!V44&gt;0,(+OrdenesSegunInstancia!J44/OrdenesSegunInstancia!V44),"-")</f>
        <v>0</v>
      </c>
      <c r="E44" s="78">
        <f>+IF(OrdenesSegunInstancia!V44&gt;0,(+OrdenesSegunInstancia!N44/OrdenesSegunInstancia!V44),"-")</f>
        <v>0</v>
      </c>
      <c r="F44" s="78">
        <f>+IF(OrdenesSegunInstancia!V44&gt;0,(+OrdenesSegunInstancia!R44/OrdenesSegunInstancia!V44),"-")</f>
        <v>0</v>
      </c>
      <c r="G44" s="78">
        <f>+IF(OrdenesSegunInstancia!W44&gt;0,(+OrdenesSegunInstancia!C44/OrdenesSegunInstancia!W44),"-")</f>
        <v>0.9821428571428571</v>
      </c>
      <c r="H44" s="78">
        <f>+IF(OrdenesSegunInstancia!W44&gt;0,(+OrdenesSegunInstancia!G44/OrdenesSegunInstancia!W44),"-")</f>
        <v>0.017857142857142856</v>
      </c>
      <c r="I44" s="78">
        <f>+IF(OrdenesSegunInstancia!W44&gt;0,(+OrdenesSegunInstancia!K44/OrdenesSegunInstancia!W44),"-")</f>
        <v>0</v>
      </c>
      <c r="J44" s="78">
        <f>+IF(OrdenesSegunInstancia!W44&gt;0,(+OrdenesSegunInstancia!O44/OrdenesSegunInstancia!W44),"-")</f>
        <v>0</v>
      </c>
      <c r="K44" s="78">
        <f>+IF(OrdenesSegunInstancia!W44&gt;0,(+OrdenesSegunInstancia!S44/OrdenesSegunInstancia!W44),"-")</f>
        <v>0</v>
      </c>
      <c r="L44" s="78">
        <f>+IF(OrdenesSegunInstancia!X44&gt;0,(+OrdenesSegunInstancia!D44/OrdenesSegunInstancia!W44),"-")</f>
        <v>0.10714285714285714</v>
      </c>
      <c r="M44" s="78">
        <f>+IF(OrdenesSegunInstancia!X44&gt;0,(+OrdenesSegunInstancia!H44/OrdenesSegunInstancia!W44),"-")</f>
        <v>0</v>
      </c>
      <c r="N44" s="78">
        <f>+IF(OrdenesSegunInstancia!X44&gt;0,(+OrdenesSegunInstancia!L44/OrdenesSegunInstancia!W44),"-")</f>
        <v>0</v>
      </c>
      <c r="O44" s="78">
        <f>+IF(OrdenesSegunInstancia!X44&gt;0,(+OrdenesSegunInstancia!P44/OrdenesSegunInstancia!W44),"-")</f>
        <v>0</v>
      </c>
      <c r="P44" s="78">
        <f>+IF(OrdenesSegunInstancia!X44&gt;0,(+OrdenesSegunInstancia!T44/OrdenesSegunInstancia!W44),"-")</f>
        <v>0</v>
      </c>
    </row>
    <row r="45" spans="1:16" s="14" customFormat="1" ht="15" customHeight="1">
      <c r="A45" s="15" t="s">
        <v>142</v>
      </c>
      <c r="B45" s="78">
        <f>+IF(OrdenesSegunInstancia!V45&gt;0,(OrdenesSegunInstancia!B45/OrdenesSegunInstancia!V45),"-")</f>
        <v>0.6333333333333333</v>
      </c>
      <c r="C45" s="78">
        <f>+IF(OrdenesSegunInstancia!V45&gt;0,(OrdenesSegunInstancia!F45/OrdenesSegunInstancia!V45),"-")</f>
        <v>0</v>
      </c>
      <c r="D45" s="78">
        <f>+IF(OrdenesSegunInstancia!V45&gt;0,(+OrdenesSegunInstancia!J45/OrdenesSegunInstancia!V45),"-")</f>
        <v>0.35555555555555557</v>
      </c>
      <c r="E45" s="78">
        <f>+IF(OrdenesSegunInstancia!V45&gt;0,(+OrdenesSegunInstancia!N45/OrdenesSegunInstancia!V45),"-")</f>
        <v>0.011111111111111112</v>
      </c>
      <c r="F45" s="78">
        <f>+IF(OrdenesSegunInstancia!V45&gt;0,(+OrdenesSegunInstancia!R45/OrdenesSegunInstancia!V45),"-")</f>
        <v>0</v>
      </c>
      <c r="G45" s="78">
        <f>+IF(OrdenesSegunInstancia!W45&gt;0,(+OrdenesSegunInstancia!C45/OrdenesSegunInstancia!W45),"-")</f>
        <v>0.5492957746478874</v>
      </c>
      <c r="H45" s="78">
        <f>+IF(OrdenesSegunInstancia!W45&gt;0,(+OrdenesSegunInstancia!G45/OrdenesSegunInstancia!W45),"-")</f>
        <v>0</v>
      </c>
      <c r="I45" s="78">
        <f>+IF(OrdenesSegunInstancia!W45&gt;0,(+OrdenesSegunInstancia!K45/OrdenesSegunInstancia!W45),"-")</f>
        <v>0.43661971830985913</v>
      </c>
      <c r="J45" s="78">
        <f>+IF(OrdenesSegunInstancia!W45&gt;0,(+OrdenesSegunInstancia!O45/OrdenesSegunInstancia!W45),"-")</f>
        <v>0.014084507042253521</v>
      </c>
      <c r="K45" s="78">
        <f>+IF(OrdenesSegunInstancia!W45&gt;0,(+OrdenesSegunInstancia!S45/OrdenesSegunInstancia!W45),"-")</f>
        <v>0</v>
      </c>
      <c r="L45" s="78">
        <f>+IF(OrdenesSegunInstancia!X45&gt;0,(+OrdenesSegunInstancia!D45/OrdenesSegunInstancia!W45),"-")</f>
        <v>0.2535211267605634</v>
      </c>
      <c r="M45" s="78">
        <f>+IF(OrdenesSegunInstancia!X45&gt;0,(+OrdenesSegunInstancia!H45/OrdenesSegunInstancia!W45),"-")</f>
        <v>0</v>
      </c>
      <c r="N45" s="78">
        <f>+IF(OrdenesSegunInstancia!X45&gt;0,(+OrdenesSegunInstancia!L45/OrdenesSegunInstancia!W45),"-")</f>
        <v>0.014084507042253521</v>
      </c>
      <c r="O45" s="78">
        <f>+IF(OrdenesSegunInstancia!X45&gt;0,(+OrdenesSegunInstancia!P45/OrdenesSegunInstancia!W45),"-")</f>
        <v>0</v>
      </c>
      <c r="P45" s="78">
        <f>+IF(OrdenesSegunInstancia!X45&gt;0,(+OrdenesSegunInstancia!T45/OrdenesSegunInstancia!W45),"-")</f>
        <v>0</v>
      </c>
    </row>
    <row r="46" spans="1:16" s="14" customFormat="1" ht="15" customHeight="1">
      <c r="A46" s="15" t="s">
        <v>143</v>
      </c>
      <c r="B46" s="78">
        <f>+IF(OrdenesSegunInstancia!V46&gt;0,(OrdenesSegunInstancia!B46/OrdenesSegunInstancia!V46),"-")</f>
        <v>0.9672131147540983</v>
      </c>
      <c r="C46" s="78">
        <f>+IF(OrdenesSegunInstancia!V46&gt;0,(OrdenesSegunInstancia!F46/OrdenesSegunInstancia!V46),"-")</f>
        <v>0</v>
      </c>
      <c r="D46" s="78">
        <f>+IF(OrdenesSegunInstancia!V46&gt;0,(+OrdenesSegunInstancia!J46/OrdenesSegunInstancia!V46),"-")</f>
        <v>0.01639344262295082</v>
      </c>
      <c r="E46" s="78">
        <f>+IF(OrdenesSegunInstancia!V46&gt;0,(+OrdenesSegunInstancia!N46/OrdenesSegunInstancia!V46),"-")</f>
        <v>0.01639344262295082</v>
      </c>
      <c r="F46" s="78">
        <f>+IF(OrdenesSegunInstancia!V46&gt;0,(+OrdenesSegunInstancia!R46/OrdenesSegunInstancia!V46),"-")</f>
        <v>0</v>
      </c>
      <c r="G46" s="78">
        <f>+IF(OrdenesSegunInstancia!W46&gt;0,(+OrdenesSegunInstancia!C46/OrdenesSegunInstancia!W46),"-")</f>
        <v>0.9333333333333333</v>
      </c>
      <c r="H46" s="78">
        <f>+IF(OrdenesSegunInstancia!W46&gt;0,(+OrdenesSegunInstancia!G46/OrdenesSegunInstancia!W46),"-")</f>
        <v>0</v>
      </c>
      <c r="I46" s="78">
        <f>+IF(OrdenesSegunInstancia!W46&gt;0,(+OrdenesSegunInstancia!K46/OrdenesSegunInstancia!W46),"-")</f>
        <v>0.03333333333333333</v>
      </c>
      <c r="J46" s="78">
        <f>+IF(OrdenesSegunInstancia!W46&gt;0,(+OrdenesSegunInstancia!O46/OrdenesSegunInstancia!W46),"-")</f>
        <v>0.03333333333333333</v>
      </c>
      <c r="K46" s="78">
        <f>+IF(OrdenesSegunInstancia!W46&gt;0,(+OrdenesSegunInstancia!S46/OrdenesSegunInstancia!W46),"-")</f>
        <v>0</v>
      </c>
      <c r="L46" s="78">
        <f>+IF(OrdenesSegunInstancia!X46&gt;0,(+OrdenesSegunInstancia!D46/OrdenesSegunInstancia!W46),"-")</f>
        <v>1.0333333333333334</v>
      </c>
      <c r="M46" s="78">
        <f>+IF(OrdenesSegunInstancia!X46&gt;0,(+OrdenesSegunInstancia!H46/OrdenesSegunInstancia!W46),"-")</f>
        <v>0</v>
      </c>
      <c r="N46" s="78">
        <f>+IF(OrdenesSegunInstancia!X46&gt;0,(+OrdenesSegunInstancia!L46/OrdenesSegunInstancia!W46),"-")</f>
        <v>0</v>
      </c>
      <c r="O46" s="78">
        <f>+IF(OrdenesSegunInstancia!X46&gt;0,(+OrdenesSegunInstancia!P46/OrdenesSegunInstancia!W46),"-")</f>
        <v>0</v>
      </c>
      <c r="P46" s="78">
        <f>+IF(OrdenesSegunInstancia!X46&gt;0,(+OrdenesSegunInstancia!T46/OrdenesSegunInstancia!W46),"-")</f>
        <v>0</v>
      </c>
    </row>
    <row r="47" spans="1:16" s="14" customFormat="1" ht="15" customHeight="1">
      <c r="A47" s="15" t="s">
        <v>144</v>
      </c>
      <c r="B47" s="78">
        <f>+IF(OrdenesSegunInstancia!V47&gt;0,(OrdenesSegunInstancia!B47/OrdenesSegunInstancia!V47),"-")</f>
        <v>0.8620689655172413</v>
      </c>
      <c r="C47" s="78">
        <f>+IF(OrdenesSegunInstancia!V47&gt;0,(OrdenesSegunInstancia!F47/OrdenesSegunInstancia!V47),"-")</f>
        <v>0</v>
      </c>
      <c r="D47" s="78">
        <f>+IF(OrdenesSegunInstancia!V47&gt;0,(+OrdenesSegunInstancia!J47/OrdenesSegunInstancia!V47),"-")</f>
        <v>0.06896551724137931</v>
      </c>
      <c r="E47" s="78">
        <f>+IF(OrdenesSegunInstancia!V47&gt;0,(+OrdenesSegunInstancia!N47/OrdenesSegunInstancia!V47),"-")</f>
        <v>0.06896551724137931</v>
      </c>
      <c r="F47" s="78">
        <f>+IF(OrdenesSegunInstancia!V47&gt;0,(+OrdenesSegunInstancia!R47/OrdenesSegunInstancia!V47),"-")</f>
        <v>0</v>
      </c>
      <c r="G47" s="78">
        <f>+IF(OrdenesSegunInstancia!W47&gt;0,(+OrdenesSegunInstancia!C47/OrdenesSegunInstancia!W47),"-")</f>
        <v>0.7647058823529411</v>
      </c>
      <c r="H47" s="78">
        <f>+IF(OrdenesSegunInstancia!W47&gt;0,(+OrdenesSegunInstancia!G47/OrdenesSegunInstancia!W47),"-")</f>
        <v>0</v>
      </c>
      <c r="I47" s="78">
        <f>+IF(OrdenesSegunInstancia!W47&gt;0,(+OrdenesSegunInstancia!K47/OrdenesSegunInstancia!W47),"-")</f>
        <v>0.11764705882352941</v>
      </c>
      <c r="J47" s="78">
        <f>+IF(OrdenesSegunInstancia!W47&gt;0,(+OrdenesSegunInstancia!O47/OrdenesSegunInstancia!W47),"-")</f>
        <v>0.11764705882352941</v>
      </c>
      <c r="K47" s="78">
        <f>+IF(OrdenesSegunInstancia!W47&gt;0,(+OrdenesSegunInstancia!S47/OrdenesSegunInstancia!W47),"-")</f>
        <v>0</v>
      </c>
      <c r="L47" s="78">
        <f>+IF(OrdenesSegunInstancia!X47&gt;0,(+OrdenesSegunInstancia!D47/OrdenesSegunInstancia!W47),"-")</f>
        <v>0.7058823529411765</v>
      </c>
      <c r="M47" s="78">
        <f>+IF(OrdenesSegunInstancia!X47&gt;0,(+OrdenesSegunInstancia!H47/OrdenesSegunInstancia!W47),"-")</f>
        <v>0</v>
      </c>
      <c r="N47" s="78">
        <f>+IF(OrdenesSegunInstancia!X47&gt;0,(+OrdenesSegunInstancia!L47/OrdenesSegunInstancia!W47),"-")</f>
        <v>0</v>
      </c>
      <c r="O47" s="78">
        <f>+IF(OrdenesSegunInstancia!X47&gt;0,(+OrdenesSegunInstancia!P47/OrdenesSegunInstancia!W47),"-")</f>
        <v>0</v>
      </c>
      <c r="P47" s="78">
        <f>+IF(OrdenesSegunInstancia!X47&gt;0,(+OrdenesSegunInstancia!T47/OrdenesSegunInstancia!W47),"-")</f>
        <v>0</v>
      </c>
    </row>
    <row r="48" spans="1:16" s="14" customFormat="1" ht="15" customHeight="1">
      <c r="A48" s="15" t="s">
        <v>145</v>
      </c>
      <c r="B48" s="78">
        <f>+IF(OrdenesSegunInstancia!V48&gt;0,(OrdenesSegunInstancia!B48/OrdenesSegunInstancia!V48),"-")</f>
        <v>0.9849624060150376</v>
      </c>
      <c r="C48" s="78">
        <f>+IF(OrdenesSegunInstancia!V48&gt;0,(OrdenesSegunInstancia!F48/OrdenesSegunInstancia!V48),"-")</f>
        <v>0</v>
      </c>
      <c r="D48" s="78">
        <f>+IF(OrdenesSegunInstancia!V48&gt;0,(+OrdenesSegunInstancia!J48/OrdenesSegunInstancia!V48),"-")</f>
        <v>0</v>
      </c>
      <c r="E48" s="78">
        <f>+IF(OrdenesSegunInstancia!V48&gt;0,(+OrdenesSegunInstancia!N48/OrdenesSegunInstancia!V48),"-")</f>
        <v>0.015037593984962405</v>
      </c>
      <c r="F48" s="78">
        <f>+IF(OrdenesSegunInstancia!V48&gt;0,(+OrdenesSegunInstancia!R48/OrdenesSegunInstancia!V48),"-")</f>
        <v>0</v>
      </c>
      <c r="G48" s="78">
        <f>+IF(OrdenesSegunInstancia!W48&gt;0,(+OrdenesSegunInstancia!C48/OrdenesSegunInstancia!W48),"-")</f>
        <v>0.975</v>
      </c>
      <c r="H48" s="78">
        <f>+IF(OrdenesSegunInstancia!W48&gt;0,(+OrdenesSegunInstancia!G48/OrdenesSegunInstancia!W48),"-")</f>
        <v>0</v>
      </c>
      <c r="I48" s="78">
        <f>+IF(OrdenesSegunInstancia!W48&gt;0,(+OrdenesSegunInstancia!K48/OrdenesSegunInstancia!W48),"-")</f>
        <v>0</v>
      </c>
      <c r="J48" s="78">
        <f>+IF(OrdenesSegunInstancia!W48&gt;0,(+OrdenesSegunInstancia!O48/OrdenesSegunInstancia!W48),"-")</f>
        <v>0.025</v>
      </c>
      <c r="K48" s="78">
        <f>+IF(OrdenesSegunInstancia!W48&gt;0,(+OrdenesSegunInstancia!S48/OrdenesSegunInstancia!W48),"-")</f>
        <v>0</v>
      </c>
      <c r="L48" s="78">
        <f>+IF(OrdenesSegunInstancia!X48&gt;0,(+OrdenesSegunInstancia!D48/OrdenesSegunInstancia!W48),"-")</f>
        <v>0.6625</v>
      </c>
      <c r="M48" s="78">
        <f>+IF(OrdenesSegunInstancia!X48&gt;0,(+OrdenesSegunInstancia!H48/OrdenesSegunInstancia!W48),"-")</f>
        <v>0</v>
      </c>
      <c r="N48" s="78">
        <f>+IF(OrdenesSegunInstancia!X48&gt;0,(+OrdenesSegunInstancia!L48/OrdenesSegunInstancia!W48),"-")</f>
        <v>0</v>
      </c>
      <c r="O48" s="78">
        <f>+IF(OrdenesSegunInstancia!X48&gt;0,(+OrdenesSegunInstancia!P48/OrdenesSegunInstancia!W48),"-")</f>
        <v>0</v>
      </c>
      <c r="P48" s="78">
        <f>+IF(OrdenesSegunInstancia!X48&gt;0,(+OrdenesSegunInstancia!T48/OrdenesSegunInstancia!W48),"-")</f>
        <v>0</v>
      </c>
    </row>
    <row r="49" spans="1:16" s="14" customFormat="1" ht="15" customHeight="1">
      <c r="A49" s="15" t="s">
        <v>146</v>
      </c>
      <c r="B49" s="78">
        <f>+IF(OrdenesSegunInstancia!V49&gt;0,(OrdenesSegunInstancia!B49/OrdenesSegunInstancia!V49),"-")</f>
        <v>0.9948301329394387</v>
      </c>
      <c r="C49" s="78">
        <f>+IF(OrdenesSegunInstancia!V49&gt;0,(OrdenesSegunInstancia!F49/OrdenesSegunInstancia!V49),"-")</f>
        <v>0.0007385524372230429</v>
      </c>
      <c r="D49" s="78">
        <f>+IF(OrdenesSegunInstancia!V49&gt;0,(+OrdenesSegunInstancia!J49/OrdenesSegunInstancia!V49),"-")</f>
        <v>0.0022156573116691287</v>
      </c>
      <c r="E49" s="78">
        <f>+IF(OrdenesSegunInstancia!V49&gt;0,(+OrdenesSegunInstancia!N49/OrdenesSegunInstancia!V49),"-")</f>
        <v>0.0022156573116691287</v>
      </c>
      <c r="F49" s="78">
        <f>+IF(OrdenesSegunInstancia!V49&gt;0,(+OrdenesSegunInstancia!R49/OrdenesSegunInstancia!V49),"-")</f>
        <v>0</v>
      </c>
      <c r="G49" s="78">
        <f>+IF(OrdenesSegunInstancia!W49&gt;0,(+OrdenesSegunInstancia!C49/OrdenesSegunInstancia!W49),"-")</f>
        <v>0.9913793103448276</v>
      </c>
      <c r="H49" s="78">
        <f>+IF(OrdenesSegunInstancia!W49&gt;0,(+OrdenesSegunInstancia!G49/OrdenesSegunInstancia!W49),"-")</f>
        <v>0</v>
      </c>
      <c r="I49" s="78">
        <f>+IF(OrdenesSegunInstancia!W49&gt;0,(+OrdenesSegunInstancia!K49/OrdenesSegunInstancia!W49),"-")</f>
        <v>0.005172413793103448</v>
      </c>
      <c r="J49" s="78">
        <f>+IF(OrdenesSegunInstancia!W49&gt;0,(+OrdenesSegunInstancia!O49/OrdenesSegunInstancia!W49),"-")</f>
        <v>0.0034482758620689655</v>
      </c>
      <c r="K49" s="78">
        <f>+IF(OrdenesSegunInstancia!W49&gt;0,(+OrdenesSegunInstancia!S49/OrdenesSegunInstancia!W49),"-")</f>
        <v>0</v>
      </c>
      <c r="L49" s="78">
        <f>+IF(OrdenesSegunInstancia!X49&gt;0,(+OrdenesSegunInstancia!D49/OrdenesSegunInstancia!W49),"-")</f>
        <v>1.3310344827586207</v>
      </c>
      <c r="M49" s="78">
        <f>+IF(OrdenesSegunInstancia!X49&gt;0,(+OrdenesSegunInstancia!H49/OrdenesSegunInstancia!W49),"-")</f>
        <v>0.0017241379310344827</v>
      </c>
      <c r="N49" s="78">
        <f>+IF(OrdenesSegunInstancia!X49&gt;0,(+OrdenesSegunInstancia!L49/OrdenesSegunInstancia!W49),"-")</f>
        <v>0</v>
      </c>
      <c r="O49" s="78">
        <f>+IF(OrdenesSegunInstancia!X49&gt;0,(+OrdenesSegunInstancia!P49/OrdenesSegunInstancia!W49),"-")</f>
        <v>0.0017241379310344827</v>
      </c>
      <c r="P49" s="78">
        <f>+IF(OrdenesSegunInstancia!X49&gt;0,(+OrdenesSegunInstancia!T49/OrdenesSegunInstancia!W49),"-")</f>
        <v>0</v>
      </c>
    </row>
    <row r="50" spans="1:16" s="14" customFormat="1" ht="15" customHeight="1">
      <c r="A50" s="15" t="s">
        <v>147</v>
      </c>
      <c r="B50" s="78">
        <f>+IF(OrdenesSegunInstancia!V50&gt;0,(OrdenesSegunInstancia!B50/OrdenesSegunInstancia!V50),"-")</f>
        <v>0.9488817891373802</v>
      </c>
      <c r="C50" s="78">
        <f>+IF(OrdenesSegunInstancia!V50&gt;0,(OrdenesSegunInstancia!F50/OrdenesSegunInstancia!V50),"-")</f>
        <v>0</v>
      </c>
      <c r="D50" s="78">
        <f>+IF(OrdenesSegunInstancia!V50&gt;0,(+OrdenesSegunInstancia!J50/OrdenesSegunInstancia!V50),"-")</f>
        <v>0.038338658146964855</v>
      </c>
      <c r="E50" s="78">
        <f>+IF(OrdenesSegunInstancia!V50&gt;0,(+OrdenesSegunInstancia!N50/OrdenesSegunInstancia!V50),"-")</f>
        <v>0.012779552715654952</v>
      </c>
      <c r="F50" s="78">
        <f>+IF(OrdenesSegunInstancia!V50&gt;0,(+OrdenesSegunInstancia!R50/OrdenesSegunInstancia!V50),"-")</f>
        <v>0</v>
      </c>
      <c r="G50" s="78">
        <f>+IF(OrdenesSegunInstancia!W50&gt;0,(+OrdenesSegunInstancia!C50/OrdenesSegunInstancia!W50),"-")</f>
        <v>0.9416342412451362</v>
      </c>
      <c r="H50" s="78">
        <f>+IF(OrdenesSegunInstancia!W50&gt;0,(+OrdenesSegunInstancia!G50/OrdenesSegunInstancia!W50),"-")</f>
        <v>0</v>
      </c>
      <c r="I50" s="78">
        <f>+IF(OrdenesSegunInstancia!W50&gt;0,(+OrdenesSegunInstancia!K50/OrdenesSegunInstancia!W50),"-")</f>
        <v>0.04669260700389105</v>
      </c>
      <c r="J50" s="78">
        <f>+IF(OrdenesSegunInstancia!W50&gt;0,(+OrdenesSegunInstancia!O50/OrdenesSegunInstancia!W50),"-")</f>
        <v>0.011673151750972763</v>
      </c>
      <c r="K50" s="78">
        <f>+IF(OrdenesSegunInstancia!W50&gt;0,(+OrdenesSegunInstancia!S50/OrdenesSegunInstancia!W50),"-")</f>
        <v>0</v>
      </c>
      <c r="L50" s="78">
        <f>+IF(OrdenesSegunInstancia!X50&gt;0,(+OrdenesSegunInstancia!D50/OrdenesSegunInstancia!W50),"-")</f>
        <v>0.2140077821011673</v>
      </c>
      <c r="M50" s="78">
        <f>+IF(OrdenesSegunInstancia!X50&gt;0,(+OrdenesSegunInstancia!H50/OrdenesSegunInstancia!W50),"-")</f>
        <v>0</v>
      </c>
      <c r="N50" s="78">
        <f>+IF(OrdenesSegunInstancia!X50&gt;0,(+OrdenesSegunInstancia!L50/OrdenesSegunInstancia!W50),"-")</f>
        <v>0</v>
      </c>
      <c r="O50" s="78">
        <f>+IF(OrdenesSegunInstancia!X50&gt;0,(+OrdenesSegunInstancia!P50/OrdenesSegunInstancia!W50),"-")</f>
        <v>0.0038910505836575876</v>
      </c>
      <c r="P50" s="78">
        <f>+IF(OrdenesSegunInstancia!X50&gt;0,(+OrdenesSegunInstancia!T50/OrdenesSegunInstancia!W50),"-")</f>
        <v>0</v>
      </c>
    </row>
    <row r="51" spans="1:16" s="14" customFormat="1" ht="15" customHeight="1">
      <c r="A51" s="15" t="s">
        <v>148</v>
      </c>
      <c r="B51" s="78">
        <f>+IF(OrdenesSegunInstancia!V51&gt;0,(OrdenesSegunInstancia!B51/OrdenesSegunInstancia!V51),"-")</f>
        <v>1</v>
      </c>
      <c r="C51" s="78">
        <f>+IF(OrdenesSegunInstancia!V51&gt;0,(OrdenesSegunInstancia!F51/OrdenesSegunInstancia!V51),"-")</f>
        <v>0</v>
      </c>
      <c r="D51" s="78">
        <f>+IF(OrdenesSegunInstancia!V51&gt;0,(+OrdenesSegunInstancia!J51/OrdenesSegunInstancia!V51),"-")</f>
        <v>0</v>
      </c>
      <c r="E51" s="78">
        <f>+IF(OrdenesSegunInstancia!V51&gt;0,(+OrdenesSegunInstancia!N51/OrdenesSegunInstancia!V51),"-")</f>
        <v>0</v>
      </c>
      <c r="F51" s="78">
        <f>+IF(OrdenesSegunInstancia!V51&gt;0,(+OrdenesSegunInstancia!R51/OrdenesSegunInstancia!V51),"-")</f>
        <v>0</v>
      </c>
      <c r="G51" s="78">
        <f>+IF(OrdenesSegunInstancia!W51&gt;0,(+OrdenesSegunInstancia!C51/OrdenesSegunInstancia!W51),"-")</f>
        <v>1</v>
      </c>
      <c r="H51" s="78">
        <f>+IF(OrdenesSegunInstancia!W51&gt;0,(+OrdenesSegunInstancia!G51/OrdenesSegunInstancia!W51),"-")</f>
        <v>0</v>
      </c>
      <c r="I51" s="78">
        <f>+IF(OrdenesSegunInstancia!W51&gt;0,(+OrdenesSegunInstancia!K51/OrdenesSegunInstancia!W51),"-")</f>
        <v>0</v>
      </c>
      <c r="J51" s="78">
        <f>+IF(OrdenesSegunInstancia!W51&gt;0,(+OrdenesSegunInstancia!O51/OrdenesSegunInstancia!W51),"-")</f>
        <v>0</v>
      </c>
      <c r="K51" s="78">
        <f>+IF(OrdenesSegunInstancia!W51&gt;0,(+OrdenesSegunInstancia!S51/OrdenesSegunInstancia!W51),"-")</f>
        <v>0</v>
      </c>
      <c r="L51" s="78">
        <f>+IF(OrdenesSegunInstancia!X51&gt;0,(+OrdenesSegunInstancia!D51/OrdenesSegunInstancia!W51),"-")</f>
        <v>1.025</v>
      </c>
      <c r="M51" s="78">
        <f>+IF(OrdenesSegunInstancia!X51&gt;0,(+OrdenesSegunInstancia!H51/OrdenesSegunInstancia!W51),"-")</f>
        <v>0</v>
      </c>
      <c r="N51" s="78">
        <f>+IF(OrdenesSegunInstancia!X51&gt;0,(+OrdenesSegunInstancia!L51/OrdenesSegunInstancia!W51),"-")</f>
        <v>0</v>
      </c>
      <c r="O51" s="78">
        <f>+IF(OrdenesSegunInstancia!X51&gt;0,(+OrdenesSegunInstancia!P51/OrdenesSegunInstancia!W51),"-")</f>
        <v>0</v>
      </c>
      <c r="P51" s="78">
        <f>+IF(OrdenesSegunInstancia!X51&gt;0,(+OrdenesSegunInstancia!T51/OrdenesSegunInstancia!W51),"-")</f>
        <v>0</v>
      </c>
    </row>
    <row r="52" spans="1:16" s="14" customFormat="1" ht="15" customHeight="1">
      <c r="A52" s="15" t="s">
        <v>256</v>
      </c>
      <c r="B52" s="78">
        <f>+IF(OrdenesSegunInstancia!V52&gt;0,(OrdenesSegunInstancia!B52/OrdenesSegunInstancia!V52),"-")</f>
        <v>0.875</v>
      </c>
      <c r="C52" s="78">
        <f>+IF(OrdenesSegunInstancia!V52&gt;0,(OrdenesSegunInstancia!F52/OrdenesSegunInstancia!V52),"-")</f>
        <v>0</v>
      </c>
      <c r="D52" s="78">
        <f>+IF(OrdenesSegunInstancia!V52&gt;0,(+OrdenesSegunInstancia!J52/OrdenesSegunInstancia!V52),"-")</f>
        <v>0.125</v>
      </c>
      <c r="E52" s="78">
        <f>+IF(OrdenesSegunInstancia!V52&gt;0,(+OrdenesSegunInstancia!N52/OrdenesSegunInstancia!V52),"-")</f>
        <v>0</v>
      </c>
      <c r="F52" s="78">
        <f>+IF(OrdenesSegunInstancia!V52&gt;0,(+OrdenesSegunInstancia!R52/OrdenesSegunInstancia!V52),"-")</f>
        <v>0</v>
      </c>
      <c r="G52" s="78">
        <f>+IF(OrdenesSegunInstancia!W52&gt;0,(+OrdenesSegunInstancia!C52/OrdenesSegunInstancia!W52),"-")</f>
        <v>0.8</v>
      </c>
      <c r="H52" s="78">
        <f>+IF(OrdenesSegunInstancia!W52&gt;0,(+OrdenesSegunInstancia!G52/OrdenesSegunInstancia!W52),"-")</f>
        <v>0</v>
      </c>
      <c r="I52" s="78">
        <f>+IF(OrdenesSegunInstancia!W52&gt;0,(+OrdenesSegunInstancia!K52/OrdenesSegunInstancia!W52),"-")</f>
        <v>0.2</v>
      </c>
      <c r="J52" s="78">
        <f>+IF(OrdenesSegunInstancia!W52&gt;0,(+OrdenesSegunInstancia!O52/OrdenesSegunInstancia!W52),"-")</f>
        <v>0</v>
      </c>
      <c r="K52" s="78">
        <f>+IF(OrdenesSegunInstancia!W52&gt;0,(+OrdenesSegunInstancia!S52/OrdenesSegunInstancia!W52),"-")</f>
        <v>0</v>
      </c>
      <c r="L52" s="78">
        <f>+IF(OrdenesSegunInstancia!X52&gt;0,(+OrdenesSegunInstancia!D52/OrdenesSegunInstancia!W52),"-")</f>
        <v>0.6</v>
      </c>
      <c r="M52" s="78">
        <f>+IF(OrdenesSegunInstancia!X52&gt;0,(+OrdenesSegunInstancia!H52/OrdenesSegunInstancia!W52),"-")</f>
        <v>0</v>
      </c>
      <c r="N52" s="78">
        <f>+IF(OrdenesSegunInstancia!X52&gt;0,(+OrdenesSegunInstancia!L52/OrdenesSegunInstancia!W52),"-")</f>
        <v>0</v>
      </c>
      <c r="O52" s="78">
        <f>+IF(OrdenesSegunInstancia!X52&gt;0,(+OrdenesSegunInstancia!P52/OrdenesSegunInstancia!W52),"-")</f>
        <v>0</v>
      </c>
      <c r="P52" s="78">
        <f>+IF(OrdenesSegunInstancia!X52&gt;0,(+OrdenesSegunInstancia!T52/OrdenesSegunInstancia!W52),"-")</f>
        <v>0</v>
      </c>
    </row>
    <row r="53" spans="1:16" s="14" customFormat="1" ht="15" customHeight="1">
      <c r="A53" s="15" t="s">
        <v>257</v>
      </c>
      <c r="B53" s="78">
        <f>+IF(OrdenesSegunInstancia!V53&gt;0,(OrdenesSegunInstancia!B53/OrdenesSegunInstancia!V53),"-")</f>
        <v>0.9714285714285714</v>
      </c>
      <c r="C53" s="78">
        <f>+IF(OrdenesSegunInstancia!V53&gt;0,(OrdenesSegunInstancia!F53/OrdenesSegunInstancia!V53),"-")</f>
        <v>0.014285714285714285</v>
      </c>
      <c r="D53" s="78">
        <f>+IF(OrdenesSegunInstancia!V53&gt;0,(+OrdenesSegunInstancia!J53/OrdenesSegunInstancia!V53),"-")</f>
        <v>0.014285714285714285</v>
      </c>
      <c r="E53" s="78">
        <f>+IF(OrdenesSegunInstancia!V53&gt;0,(+OrdenesSegunInstancia!N53/OrdenesSegunInstancia!V53),"-")</f>
        <v>0</v>
      </c>
      <c r="F53" s="78">
        <f>+IF(OrdenesSegunInstancia!V53&gt;0,(+OrdenesSegunInstancia!R53/OrdenesSegunInstancia!V53),"-")</f>
        <v>0</v>
      </c>
      <c r="G53" s="78">
        <f>+IF(OrdenesSegunInstancia!W53&gt;0,(+OrdenesSegunInstancia!C53/OrdenesSegunInstancia!W53),"-")</f>
        <v>0.9545454545454546</v>
      </c>
      <c r="H53" s="78">
        <f>+IF(OrdenesSegunInstancia!W53&gt;0,(+OrdenesSegunInstancia!G53/OrdenesSegunInstancia!W53),"-")</f>
        <v>0</v>
      </c>
      <c r="I53" s="78">
        <f>+IF(OrdenesSegunInstancia!W53&gt;0,(+OrdenesSegunInstancia!K53/OrdenesSegunInstancia!W53),"-")</f>
        <v>0.045454545454545456</v>
      </c>
      <c r="J53" s="78">
        <f>+IF(OrdenesSegunInstancia!W53&gt;0,(+OrdenesSegunInstancia!O53/OrdenesSegunInstancia!W53),"-")</f>
        <v>0</v>
      </c>
      <c r="K53" s="78">
        <f>+IF(OrdenesSegunInstancia!W53&gt;0,(+OrdenesSegunInstancia!S53/OrdenesSegunInstancia!W53),"-")</f>
        <v>0</v>
      </c>
      <c r="L53" s="78">
        <f>+IF(OrdenesSegunInstancia!X53&gt;0,(+OrdenesSegunInstancia!D53/OrdenesSegunInstancia!W53),"-")</f>
        <v>2.1363636363636362</v>
      </c>
      <c r="M53" s="78">
        <f>+IF(OrdenesSegunInstancia!X53&gt;0,(+OrdenesSegunInstancia!H53/OrdenesSegunInstancia!W53),"-")</f>
        <v>0.045454545454545456</v>
      </c>
      <c r="N53" s="78">
        <f>+IF(OrdenesSegunInstancia!X53&gt;0,(+OrdenesSegunInstancia!L53/OrdenesSegunInstancia!W53),"-")</f>
        <v>0</v>
      </c>
      <c r="O53" s="78">
        <f>+IF(OrdenesSegunInstancia!X53&gt;0,(+OrdenesSegunInstancia!P53/OrdenesSegunInstancia!W53),"-")</f>
        <v>0</v>
      </c>
      <c r="P53" s="78">
        <f>+IF(OrdenesSegunInstancia!X53&gt;0,(+OrdenesSegunInstancia!T53/OrdenesSegunInstancia!W53),"-")</f>
        <v>0</v>
      </c>
    </row>
    <row r="54" spans="1:16" s="14" customFormat="1" ht="15" customHeight="1">
      <c r="A54" s="15" t="s">
        <v>258</v>
      </c>
      <c r="B54" s="78">
        <f>+IF(OrdenesSegunInstancia!V54&gt;0,(OrdenesSegunInstancia!B54/OrdenesSegunInstancia!V54),"-")</f>
        <v>0.9900990099009901</v>
      </c>
      <c r="C54" s="78">
        <f>+IF(OrdenesSegunInstancia!V54&gt;0,(OrdenesSegunInstancia!F54/OrdenesSegunInstancia!V54),"-")</f>
        <v>0.009900990099009901</v>
      </c>
      <c r="D54" s="78">
        <f>+IF(OrdenesSegunInstancia!V54&gt;0,(+OrdenesSegunInstancia!J54/OrdenesSegunInstancia!V54),"-")</f>
        <v>0</v>
      </c>
      <c r="E54" s="78">
        <f>+IF(OrdenesSegunInstancia!V54&gt;0,(+OrdenesSegunInstancia!N54/OrdenesSegunInstancia!V54),"-")</f>
        <v>0</v>
      </c>
      <c r="F54" s="78">
        <f>+IF(OrdenesSegunInstancia!V54&gt;0,(+OrdenesSegunInstancia!R54/OrdenesSegunInstancia!V54),"-")</f>
        <v>0</v>
      </c>
      <c r="G54" s="78">
        <f>+IF(OrdenesSegunInstancia!W54&gt;0,(+OrdenesSegunInstancia!C54/OrdenesSegunInstancia!W54),"-")</f>
        <v>1</v>
      </c>
      <c r="H54" s="78">
        <f>+IF(OrdenesSegunInstancia!W54&gt;0,(+OrdenesSegunInstancia!G54/OrdenesSegunInstancia!W54),"-")</f>
        <v>0</v>
      </c>
      <c r="I54" s="78">
        <f>+IF(OrdenesSegunInstancia!W54&gt;0,(+OrdenesSegunInstancia!K54/OrdenesSegunInstancia!W54),"-")</f>
        <v>0</v>
      </c>
      <c r="J54" s="78">
        <f>+IF(OrdenesSegunInstancia!W54&gt;0,(+OrdenesSegunInstancia!O54/OrdenesSegunInstancia!W54),"-")</f>
        <v>0</v>
      </c>
      <c r="K54" s="78">
        <f>+IF(OrdenesSegunInstancia!W54&gt;0,(+OrdenesSegunInstancia!S54/OrdenesSegunInstancia!W54),"-")</f>
        <v>0</v>
      </c>
      <c r="L54" s="78">
        <f>+IF(OrdenesSegunInstancia!X54&gt;0,(+OrdenesSegunInstancia!D54/OrdenesSegunInstancia!W54),"-")</f>
        <v>0.7543859649122807</v>
      </c>
      <c r="M54" s="78">
        <f>+IF(OrdenesSegunInstancia!X54&gt;0,(+OrdenesSegunInstancia!H54/OrdenesSegunInstancia!W54),"-")</f>
        <v>0.017543859649122806</v>
      </c>
      <c r="N54" s="78">
        <f>+IF(OrdenesSegunInstancia!X54&gt;0,(+OrdenesSegunInstancia!L54/OrdenesSegunInstancia!W54),"-")</f>
        <v>0</v>
      </c>
      <c r="O54" s="78">
        <f>+IF(OrdenesSegunInstancia!X54&gt;0,(+OrdenesSegunInstancia!P54/OrdenesSegunInstancia!W54),"-")</f>
        <v>0</v>
      </c>
      <c r="P54" s="78">
        <f>+IF(OrdenesSegunInstancia!X54&gt;0,(+OrdenesSegunInstancia!T54/OrdenesSegunInstancia!W54),"-")</f>
        <v>0</v>
      </c>
    </row>
    <row r="55" spans="1:16" s="14" customFormat="1" ht="15" customHeight="1">
      <c r="A55" s="15" t="s">
        <v>149</v>
      </c>
      <c r="B55" s="78">
        <f>+IF(OrdenesSegunInstancia!V55&gt;0,(OrdenesSegunInstancia!B55/OrdenesSegunInstancia!V55),"-")</f>
        <v>0.660377358490566</v>
      </c>
      <c r="C55" s="78">
        <f>+IF(OrdenesSegunInstancia!V55&gt;0,(OrdenesSegunInstancia!F55/OrdenesSegunInstancia!V55),"-")</f>
        <v>0</v>
      </c>
      <c r="D55" s="78">
        <f>+IF(OrdenesSegunInstancia!V55&gt;0,(+OrdenesSegunInstancia!J55/OrdenesSegunInstancia!V55),"-")</f>
        <v>0.3018867924528302</v>
      </c>
      <c r="E55" s="78">
        <f>+IF(OrdenesSegunInstancia!V55&gt;0,(+OrdenesSegunInstancia!N55/OrdenesSegunInstancia!V55),"-")</f>
        <v>0.03773584905660377</v>
      </c>
      <c r="F55" s="78">
        <f>+IF(OrdenesSegunInstancia!V55&gt;0,(+OrdenesSegunInstancia!R55/OrdenesSegunInstancia!V55),"-")</f>
        <v>0</v>
      </c>
      <c r="G55" s="78">
        <f>+IF(OrdenesSegunInstancia!W55&gt;0,(+OrdenesSegunInstancia!C55/OrdenesSegunInstancia!W55),"-")</f>
        <v>0.5384615384615384</v>
      </c>
      <c r="H55" s="78">
        <f>+IF(OrdenesSegunInstancia!W55&gt;0,(+OrdenesSegunInstancia!G55/OrdenesSegunInstancia!W55),"-")</f>
        <v>0</v>
      </c>
      <c r="I55" s="78">
        <f>+IF(OrdenesSegunInstancia!W55&gt;0,(+OrdenesSegunInstancia!K55/OrdenesSegunInstancia!W55),"-")</f>
        <v>0.41025641025641024</v>
      </c>
      <c r="J55" s="78">
        <f>+IF(OrdenesSegunInstancia!W55&gt;0,(+OrdenesSegunInstancia!O55/OrdenesSegunInstancia!W55),"-")</f>
        <v>0.05128205128205128</v>
      </c>
      <c r="K55" s="78">
        <f>+IF(OrdenesSegunInstancia!W55&gt;0,(+OrdenesSegunInstancia!S55/OrdenesSegunInstancia!W55),"-")</f>
        <v>0</v>
      </c>
      <c r="L55" s="78">
        <f>+IF(OrdenesSegunInstancia!X55&gt;0,(+OrdenesSegunInstancia!D55/OrdenesSegunInstancia!W55),"-")</f>
        <v>0.358974358974359</v>
      </c>
      <c r="M55" s="78">
        <f>+IF(OrdenesSegunInstancia!X55&gt;0,(+OrdenesSegunInstancia!H55/OrdenesSegunInstancia!W55),"-")</f>
        <v>0</v>
      </c>
      <c r="N55" s="78">
        <f>+IF(OrdenesSegunInstancia!X55&gt;0,(+OrdenesSegunInstancia!L55/OrdenesSegunInstancia!W55),"-")</f>
        <v>0</v>
      </c>
      <c r="O55" s="78">
        <f>+IF(OrdenesSegunInstancia!X55&gt;0,(+OrdenesSegunInstancia!P55/OrdenesSegunInstancia!W55),"-")</f>
        <v>0</v>
      </c>
      <c r="P55" s="78">
        <f>+IF(OrdenesSegunInstancia!X55&gt;0,(+OrdenesSegunInstancia!T55/OrdenesSegunInstancia!W55),"-")</f>
        <v>0</v>
      </c>
    </row>
  </sheetData>
  <sheetProtection/>
  <mergeCells count="6">
    <mergeCell ref="G4:K4"/>
    <mergeCell ref="L4:P4"/>
    <mergeCell ref="B4:F4"/>
    <mergeCell ref="L1:P1"/>
    <mergeCell ref="G1:K1"/>
    <mergeCell ref="B1:F1"/>
  </mergeCells>
  <printOptions/>
  <pageMargins left="0.75" right="0.75" top="1" bottom="1" header="0" footer="0"/>
  <pageSetup fitToHeight="0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7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11.421875" defaultRowHeight="15" customHeight="1"/>
  <cols>
    <col min="1" max="1" width="25.421875" style="1" bestFit="1" customWidth="1"/>
    <col min="2" max="2" width="8.00390625" style="1" bestFit="1" customWidth="1"/>
    <col min="3" max="3" width="6.8515625" style="1" bestFit="1" customWidth="1"/>
    <col min="4" max="4" width="8.00390625" style="1" bestFit="1" customWidth="1"/>
    <col min="5" max="5" width="6.8515625" style="1" bestFit="1" customWidth="1"/>
    <col min="6" max="6" width="8.00390625" style="1" bestFit="1" customWidth="1"/>
    <col min="7" max="7" width="7.140625" style="1" bestFit="1" customWidth="1"/>
    <col min="8" max="9" width="7.8515625" style="1" customWidth="1"/>
    <col min="10" max="10" width="8.00390625" style="1" bestFit="1" customWidth="1"/>
    <col min="11" max="11" width="6.8515625" style="1" bestFit="1" customWidth="1"/>
    <col min="12" max="12" width="8.00390625" style="1" bestFit="1" customWidth="1"/>
    <col min="13" max="13" width="6.8515625" style="1" bestFit="1" customWidth="1"/>
    <col min="14" max="14" width="8.00390625" style="1" bestFit="1" customWidth="1"/>
    <col min="15" max="15" width="6.8515625" style="1" bestFit="1" customWidth="1"/>
    <col min="16" max="16" width="8.421875" style="1" bestFit="1" customWidth="1"/>
    <col min="17" max="17" width="7.140625" style="1" bestFit="1" customWidth="1"/>
    <col min="18" max="18" width="8.00390625" style="1" bestFit="1" customWidth="1"/>
    <col min="19" max="19" width="6.8515625" style="1" bestFit="1" customWidth="1"/>
    <col min="20" max="20" width="8.00390625" style="1" bestFit="1" customWidth="1"/>
    <col min="21" max="21" width="6.8515625" style="1" bestFit="1" customWidth="1"/>
    <col min="22" max="22" width="8.00390625" style="1" bestFit="1" customWidth="1"/>
    <col min="23" max="23" width="6.8515625" style="1" bestFit="1" customWidth="1"/>
    <col min="24" max="24" width="8.00390625" style="1" bestFit="1" customWidth="1"/>
    <col min="25" max="25" width="6.8515625" style="1" bestFit="1" customWidth="1"/>
    <col min="26" max="26" width="8.00390625" style="1" bestFit="1" customWidth="1"/>
    <col min="27" max="27" width="6.8515625" style="1" bestFit="1" customWidth="1"/>
    <col min="28" max="28" width="8.00390625" style="1" bestFit="1" customWidth="1"/>
    <col min="29" max="29" width="6.8515625" style="1" bestFit="1" customWidth="1"/>
    <col min="30" max="30" width="8.00390625" style="1" bestFit="1" customWidth="1"/>
    <col min="31" max="31" width="6.8515625" style="1" bestFit="1" customWidth="1"/>
    <col min="32" max="32" width="8.00390625" style="1" bestFit="1" customWidth="1"/>
    <col min="33" max="33" width="6.8515625" style="1" bestFit="1" customWidth="1"/>
    <col min="34" max="34" width="8.00390625" style="1" bestFit="1" customWidth="1"/>
    <col min="35" max="35" width="6.8515625" style="1" bestFit="1" customWidth="1"/>
    <col min="36" max="16384" width="11.421875" style="1" customWidth="1"/>
  </cols>
  <sheetData>
    <row r="1" spans="2:35" s="50" customFormat="1" ht="34.5" customHeight="1">
      <c r="B1" s="117" t="s">
        <v>238</v>
      </c>
      <c r="C1" s="117"/>
      <c r="D1" s="117"/>
      <c r="E1" s="117"/>
      <c r="F1" s="117"/>
      <c r="G1" s="117"/>
      <c r="H1" s="117"/>
      <c r="I1" s="117"/>
      <c r="J1" s="117" t="s">
        <v>238</v>
      </c>
      <c r="K1" s="117"/>
      <c r="L1" s="117"/>
      <c r="M1" s="117"/>
      <c r="N1" s="117"/>
      <c r="O1" s="117"/>
      <c r="P1" s="117"/>
      <c r="Q1" s="117"/>
      <c r="R1" s="117" t="s">
        <v>238</v>
      </c>
      <c r="S1" s="117"/>
      <c r="T1" s="117"/>
      <c r="U1" s="117"/>
      <c r="V1" s="117"/>
      <c r="W1" s="117"/>
      <c r="X1" s="117"/>
      <c r="Y1" s="117"/>
      <c r="Z1" s="117"/>
      <c r="AA1" s="117"/>
      <c r="AB1" s="117" t="s">
        <v>238</v>
      </c>
      <c r="AC1" s="117"/>
      <c r="AD1" s="117"/>
      <c r="AE1" s="117"/>
      <c r="AF1" s="117"/>
      <c r="AG1" s="117"/>
      <c r="AH1" s="117"/>
      <c r="AI1" s="117"/>
    </row>
    <row r="2" s="23" customFormat="1" ht="24.75" customHeight="1">
      <c r="B2" s="42"/>
    </row>
    <row r="3" s="23" customFormat="1" ht="28.5">
      <c r="A3" s="45" t="s">
        <v>272</v>
      </c>
    </row>
    <row r="4" spans="1:35" s="75" customFormat="1" ht="57.75" customHeight="1">
      <c r="A4" s="14"/>
      <c r="B4" s="98" t="s">
        <v>14</v>
      </c>
      <c r="C4" s="118"/>
      <c r="D4" s="98" t="s">
        <v>15</v>
      </c>
      <c r="E4" s="118"/>
      <c r="F4" s="98" t="s">
        <v>16</v>
      </c>
      <c r="G4" s="118"/>
      <c r="H4" s="98" t="s">
        <v>174</v>
      </c>
      <c r="I4" s="115"/>
      <c r="J4" s="98" t="s">
        <v>175</v>
      </c>
      <c r="K4" s="118"/>
      <c r="L4" s="98" t="s">
        <v>24</v>
      </c>
      <c r="M4" s="118"/>
      <c r="N4" s="98" t="s">
        <v>17</v>
      </c>
      <c r="O4" s="118"/>
      <c r="P4" s="98" t="s">
        <v>18</v>
      </c>
      <c r="Q4" s="118"/>
      <c r="R4" s="98" t="s">
        <v>176</v>
      </c>
      <c r="S4" s="118"/>
      <c r="T4" s="98" t="s">
        <v>19</v>
      </c>
      <c r="U4" s="118"/>
      <c r="V4" s="98" t="s">
        <v>177</v>
      </c>
      <c r="W4" s="118"/>
      <c r="X4" s="98" t="s">
        <v>178</v>
      </c>
      <c r="Y4" s="118"/>
      <c r="Z4" s="98" t="s">
        <v>179</v>
      </c>
      <c r="AA4" s="118"/>
      <c r="AB4" s="98" t="s">
        <v>180</v>
      </c>
      <c r="AC4" s="118"/>
      <c r="AD4" s="98" t="s">
        <v>181</v>
      </c>
      <c r="AE4" s="118"/>
      <c r="AF4" s="98" t="s">
        <v>20</v>
      </c>
      <c r="AG4" s="118"/>
      <c r="AH4" s="98" t="s">
        <v>21</v>
      </c>
      <c r="AI4" s="118"/>
    </row>
    <row r="5" spans="1:35" s="75" customFormat="1" ht="24.75" customHeight="1">
      <c r="A5" s="14"/>
      <c r="B5" s="34" t="s">
        <v>22</v>
      </c>
      <c r="C5" s="34" t="s">
        <v>23</v>
      </c>
      <c r="D5" s="34" t="s">
        <v>22</v>
      </c>
      <c r="E5" s="34" t="s">
        <v>23</v>
      </c>
      <c r="F5" s="34" t="s">
        <v>22</v>
      </c>
      <c r="G5" s="34" t="s">
        <v>23</v>
      </c>
      <c r="H5" s="34" t="s">
        <v>22</v>
      </c>
      <c r="I5" s="34" t="s">
        <v>23</v>
      </c>
      <c r="J5" s="34" t="s">
        <v>22</v>
      </c>
      <c r="K5" s="34" t="s">
        <v>23</v>
      </c>
      <c r="L5" s="34" t="s">
        <v>22</v>
      </c>
      <c r="M5" s="34" t="s">
        <v>23</v>
      </c>
      <c r="N5" s="34" t="s">
        <v>22</v>
      </c>
      <c r="O5" s="34" t="s">
        <v>23</v>
      </c>
      <c r="P5" s="34" t="s">
        <v>22</v>
      </c>
      <c r="Q5" s="34" t="s">
        <v>23</v>
      </c>
      <c r="R5" s="34" t="s">
        <v>22</v>
      </c>
      <c r="S5" s="34" t="s">
        <v>23</v>
      </c>
      <c r="T5" s="34" t="s">
        <v>22</v>
      </c>
      <c r="U5" s="34" t="s">
        <v>23</v>
      </c>
      <c r="V5" s="34" t="s">
        <v>22</v>
      </c>
      <c r="W5" s="34" t="s">
        <v>23</v>
      </c>
      <c r="X5" s="34" t="s">
        <v>22</v>
      </c>
      <c r="Y5" s="34" t="s">
        <v>23</v>
      </c>
      <c r="Z5" s="34" t="s">
        <v>22</v>
      </c>
      <c r="AA5" s="34" t="s">
        <v>23</v>
      </c>
      <c r="AB5" s="34" t="s">
        <v>22</v>
      </c>
      <c r="AC5" s="34" t="s">
        <v>23</v>
      </c>
      <c r="AD5" s="34" t="s">
        <v>22</v>
      </c>
      <c r="AE5" s="34" t="s">
        <v>23</v>
      </c>
      <c r="AF5" s="34" t="s">
        <v>22</v>
      </c>
      <c r="AG5" s="34" t="s">
        <v>23</v>
      </c>
      <c r="AH5" s="34" t="s">
        <v>22</v>
      </c>
      <c r="AI5" s="34" t="s">
        <v>23</v>
      </c>
    </row>
    <row r="6" spans="1:35" s="14" customFormat="1" ht="15" customHeight="1">
      <c r="A6" s="15" t="s">
        <v>103</v>
      </c>
      <c r="B6" s="65">
        <v>2</v>
      </c>
      <c r="C6" s="65">
        <v>6</v>
      </c>
      <c r="D6" s="65">
        <v>1</v>
      </c>
      <c r="E6" s="65">
        <v>0</v>
      </c>
      <c r="F6" s="65">
        <v>149</v>
      </c>
      <c r="G6" s="65">
        <v>56</v>
      </c>
      <c r="H6" s="65">
        <v>149</v>
      </c>
      <c r="I6" s="65">
        <v>57</v>
      </c>
      <c r="J6" s="65">
        <v>0</v>
      </c>
      <c r="K6" s="65">
        <v>46</v>
      </c>
      <c r="L6" s="65">
        <v>27</v>
      </c>
      <c r="M6" s="65">
        <v>0</v>
      </c>
      <c r="N6" s="65">
        <v>1</v>
      </c>
      <c r="O6" s="65">
        <v>32</v>
      </c>
      <c r="P6" s="65">
        <v>329</v>
      </c>
      <c r="Q6" s="65">
        <v>197</v>
      </c>
      <c r="R6" s="65">
        <v>40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65">
        <v>0</v>
      </c>
      <c r="AA6" s="65">
        <v>0</v>
      </c>
      <c r="AB6" s="65">
        <v>39</v>
      </c>
      <c r="AC6" s="65">
        <v>0</v>
      </c>
      <c r="AD6" s="65">
        <v>0</v>
      </c>
      <c r="AE6" s="65">
        <v>0</v>
      </c>
      <c r="AF6" s="65">
        <v>10</v>
      </c>
      <c r="AG6" s="65">
        <v>0</v>
      </c>
      <c r="AH6" s="65">
        <v>89</v>
      </c>
      <c r="AI6" s="65">
        <v>0</v>
      </c>
    </row>
    <row r="7" spans="1:35" s="14" customFormat="1" ht="15" customHeight="1">
      <c r="A7" s="15" t="s">
        <v>104</v>
      </c>
      <c r="B7" s="65">
        <v>10</v>
      </c>
      <c r="C7" s="65">
        <v>3</v>
      </c>
      <c r="D7" s="65">
        <v>30</v>
      </c>
      <c r="E7" s="65">
        <v>17</v>
      </c>
      <c r="F7" s="65">
        <v>167</v>
      </c>
      <c r="G7" s="65">
        <v>53</v>
      </c>
      <c r="H7" s="65">
        <v>169</v>
      </c>
      <c r="I7" s="65">
        <v>49</v>
      </c>
      <c r="J7" s="65">
        <v>30</v>
      </c>
      <c r="K7" s="65">
        <v>2</v>
      </c>
      <c r="L7" s="65">
        <v>30</v>
      </c>
      <c r="M7" s="65">
        <v>0</v>
      </c>
      <c r="N7" s="65">
        <v>11</v>
      </c>
      <c r="O7" s="65">
        <v>0</v>
      </c>
      <c r="P7" s="65">
        <v>447</v>
      </c>
      <c r="Q7" s="65">
        <v>124</v>
      </c>
      <c r="R7" s="65">
        <v>19</v>
      </c>
      <c r="S7" s="65">
        <v>1</v>
      </c>
      <c r="T7" s="65">
        <v>0</v>
      </c>
      <c r="U7" s="65">
        <v>0</v>
      </c>
      <c r="V7" s="65">
        <v>3</v>
      </c>
      <c r="W7" s="65">
        <v>5</v>
      </c>
      <c r="X7" s="65">
        <v>1</v>
      </c>
      <c r="Y7" s="65">
        <v>3</v>
      </c>
      <c r="Z7" s="65">
        <v>8</v>
      </c>
      <c r="AA7" s="65">
        <v>6</v>
      </c>
      <c r="AB7" s="65">
        <v>27</v>
      </c>
      <c r="AC7" s="65">
        <v>5</v>
      </c>
      <c r="AD7" s="65">
        <v>0</v>
      </c>
      <c r="AE7" s="65">
        <v>0</v>
      </c>
      <c r="AF7" s="65">
        <v>18</v>
      </c>
      <c r="AG7" s="65">
        <v>0</v>
      </c>
      <c r="AH7" s="65">
        <v>76</v>
      </c>
      <c r="AI7" s="65">
        <v>20</v>
      </c>
    </row>
    <row r="8" spans="1:35" s="14" customFormat="1" ht="15" customHeight="1">
      <c r="A8" s="15" t="s">
        <v>105</v>
      </c>
      <c r="B8" s="65">
        <v>2</v>
      </c>
      <c r="C8" s="65">
        <v>0</v>
      </c>
      <c r="D8" s="65">
        <v>10</v>
      </c>
      <c r="E8" s="65">
        <v>0</v>
      </c>
      <c r="F8" s="65">
        <v>66</v>
      </c>
      <c r="G8" s="65">
        <v>14</v>
      </c>
      <c r="H8" s="65">
        <v>64</v>
      </c>
      <c r="I8" s="65">
        <v>14</v>
      </c>
      <c r="J8" s="65">
        <v>43</v>
      </c>
      <c r="K8" s="65">
        <v>10</v>
      </c>
      <c r="L8" s="65">
        <v>3</v>
      </c>
      <c r="M8" s="65">
        <v>1</v>
      </c>
      <c r="N8" s="65">
        <v>1</v>
      </c>
      <c r="O8" s="65">
        <v>2</v>
      </c>
      <c r="P8" s="65">
        <v>189</v>
      </c>
      <c r="Q8" s="65">
        <v>41</v>
      </c>
      <c r="R8" s="65">
        <v>14</v>
      </c>
      <c r="S8" s="65">
        <v>0</v>
      </c>
      <c r="T8" s="65">
        <v>0</v>
      </c>
      <c r="U8" s="65">
        <v>0</v>
      </c>
      <c r="V8" s="65">
        <v>2</v>
      </c>
      <c r="W8" s="65">
        <v>0</v>
      </c>
      <c r="X8" s="65">
        <v>0</v>
      </c>
      <c r="Y8" s="65">
        <v>0</v>
      </c>
      <c r="Z8" s="65">
        <v>2</v>
      </c>
      <c r="AA8" s="65">
        <v>0</v>
      </c>
      <c r="AB8" s="65">
        <v>20</v>
      </c>
      <c r="AC8" s="65">
        <v>0</v>
      </c>
      <c r="AD8" s="65">
        <v>0</v>
      </c>
      <c r="AE8" s="65">
        <v>0</v>
      </c>
      <c r="AF8" s="65">
        <v>24</v>
      </c>
      <c r="AG8" s="65">
        <v>0</v>
      </c>
      <c r="AH8" s="65">
        <v>62</v>
      </c>
      <c r="AI8" s="65">
        <v>0</v>
      </c>
    </row>
    <row r="9" spans="1:35" s="14" customFormat="1" ht="15" customHeight="1">
      <c r="A9" s="15" t="s">
        <v>106</v>
      </c>
      <c r="B9" s="65">
        <v>37</v>
      </c>
      <c r="C9" s="65">
        <v>49</v>
      </c>
      <c r="D9" s="65">
        <v>30</v>
      </c>
      <c r="E9" s="65">
        <v>51</v>
      </c>
      <c r="F9" s="65">
        <v>72</v>
      </c>
      <c r="G9" s="65">
        <v>166</v>
      </c>
      <c r="H9" s="65">
        <v>72</v>
      </c>
      <c r="I9" s="65">
        <v>166</v>
      </c>
      <c r="J9" s="65">
        <v>39</v>
      </c>
      <c r="K9" s="65">
        <v>94</v>
      </c>
      <c r="L9" s="65">
        <v>5</v>
      </c>
      <c r="M9" s="65">
        <v>60</v>
      </c>
      <c r="N9" s="65">
        <v>19</v>
      </c>
      <c r="O9" s="65">
        <v>59</v>
      </c>
      <c r="P9" s="65">
        <v>274</v>
      </c>
      <c r="Q9" s="65">
        <v>645</v>
      </c>
      <c r="R9" s="65">
        <v>29</v>
      </c>
      <c r="S9" s="65">
        <v>0</v>
      </c>
      <c r="T9" s="65">
        <v>0</v>
      </c>
      <c r="U9" s="65">
        <v>0</v>
      </c>
      <c r="V9" s="65">
        <v>13</v>
      </c>
      <c r="W9" s="65">
        <v>0</v>
      </c>
      <c r="X9" s="65">
        <v>0</v>
      </c>
      <c r="Y9" s="65">
        <v>0</v>
      </c>
      <c r="Z9" s="65">
        <v>13</v>
      </c>
      <c r="AA9" s="65">
        <v>0</v>
      </c>
      <c r="AB9" s="65">
        <v>49</v>
      </c>
      <c r="AC9" s="65">
        <v>0</v>
      </c>
      <c r="AD9" s="65">
        <v>0</v>
      </c>
      <c r="AE9" s="65">
        <v>0</v>
      </c>
      <c r="AF9" s="65">
        <v>26</v>
      </c>
      <c r="AG9" s="65">
        <v>0</v>
      </c>
      <c r="AH9" s="65">
        <v>130</v>
      </c>
      <c r="AI9" s="65">
        <v>0</v>
      </c>
    </row>
    <row r="10" spans="1:35" s="14" customFormat="1" ht="15" customHeight="1">
      <c r="A10" s="15" t="s">
        <v>107</v>
      </c>
      <c r="B10" s="65">
        <v>1</v>
      </c>
      <c r="C10" s="65">
        <v>0</v>
      </c>
      <c r="D10" s="65">
        <v>0</v>
      </c>
      <c r="E10" s="65">
        <v>0</v>
      </c>
      <c r="F10" s="65">
        <v>106</v>
      </c>
      <c r="G10" s="65">
        <v>6</v>
      </c>
      <c r="H10" s="65">
        <v>106</v>
      </c>
      <c r="I10" s="65">
        <v>6</v>
      </c>
      <c r="J10" s="65">
        <v>10</v>
      </c>
      <c r="K10" s="65">
        <v>6</v>
      </c>
      <c r="L10" s="65">
        <v>14</v>
      </c>
      <c r="M10" s="65">
        <v>0</v>
      </c>
      <c r="N10" s="65">
        <v>0</v>
      </c>
      <c r="O10" s="65">
        <v>0</v>
      </c>
      <c r="P10" s="65">
        <v>237</v>
      </c>
      <c r="Q10" s="65">
        <v>18</v>
      </c>
      <c r="R10" s="65">
        <v>11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3</v>
      </c>
      <c r="AA10" s="65">
        <v>0</v>
      </c>
      <c r="AB10" s="65">
        <v>13</v>
      </c>
      <c r="AC10" s="65">
        <v>0</v>
      </c>
      <c r="AD10" s="65">
        <v>0</v>
      </c>
      <c r="AE10" s="65">
        <v>0</v>
      </c>
      <c r="AF10" s="65">
        <v>11</v>
      </c>
      <c r="AG10" s="65">
        <v>0</v>
      </c>
      <c r="AH10" s="65">
        <v>38</v>
      </c>
      <c r="AI10" s="65">
        <v>0</v>
      </c>
    </row>
    <row r="11" spans="1:35" s="14" customFormat="1" ht="15" customHeight="1">
      <c r="A11" s="15" t="s">
        <v>108</v>
      </c>
      <c r="B11" s="65">
        <v>0</v>
      </c>
      <c r="C11" s="65">
        <v>0</v>
      </c>
      <c r="D11" s="65">
        <v>19</v>
      </c>
      <c r="E11" s="65">
        <v>42</v>
      </c>
      <c r="F11" s="65">
        <v>67</v>
      </c>
      <c r="G11" s="65">
        <v>51</v>
      </c>
      <c r="H11" s="65">
        <v>70</v>
      </c>
      <c r="I11" s="65">
        <v>50</v>
      </c>
      <c r="J11" s="65">
        <v>23</v>
      </c>
      <c r="K11" s="65">
        <v>42</v>
      </c>
      <c r="L11" s="65">
        <v>1</v>
      </c>
      <c r="M11" s="65">
        <v>0</v>
      </c>
      <c r="N11" s="65">
        <v>0</v>
      </c>
      <c r="O11" s="65">
        <v>2</v>
      </c>
      <c r="P11" s="65">
        <v>180</v>
      </c>
      <c r="Q11" s="65">
        <v>187</v>
      </c>
      <c r="R11" s="65">
        <v>44</v>
      </c>
      <c r="S11" s="65">
        <v>0</v>
      </c>
      <c r="T11" s="65">
        <v>2</v>
      </c>
      <c r="U11" s="65">
        <v>0</v>
      </c>
      <c r="V11" s="65">
        <v>5</v>
      </c>
      <c r="W11" s="65">
        <v>0</v>
      </c>
      <c r="X11" s="65">
        <v>2</v>
      </c>
      <c r="Y11" s="65">
        <v>0</v>
      </c>
      <c r="Z11" s="65">
        <v>2</v>
      </c>
      <c r="AA11" s="65">
        <v>0</v>
      </c>
      <c r="AB11" s="65">
        <v>44</v>
      </c>
      <c r="AC11" s="65">
        <v>0</v>
      </c>
      <c r="AD11" s="65">
        <v>4</v>
      </c>
      <c r="AE11" s="65">
        <v>0</v>
      </c>
      <c r="AF11" s="65">
        <v>34</v>
      </c>
      <c r="AG11" s="65">
        <v>0</v>
      </c>
      <c r="AH11" s="65">
        <v>137</v>
      </c>
      <c r="AI11" s="65">
        <v>0</v>
      </c>
    </row>
    <row r="12" spans="1:35" s="14" customFormat="1" ht="15" customHeight="1">
      <c r="A12" s="15" t="s">
        <v>109</v>
      </c>
      <c r="B12" s="65">
        <v>1</v>
      </c>
      <c r="C12" s="65">
        <v>10</v>
      </c>
      <c r="D12" s="65">
        <v>14</v>
      </c>
      <c r="E12" s="65">
        <v>0</v>
      </c>
      <c r="F12" s="65">
        <v>110</v>
      </c>
      <c r="G12" s="65">
        <v>136</v>
      </c>
      <c r="H12" s="65">
        <v>103</v>
      </c>
      <c r="I12" s="65">
        <v>118</v>
      </c>
      <c r="J12" s="65">
        <v>23</v>
      </c>
      <c r="K12" s="65">
        <v>22</v>
      </c>
      <c r="L12" s="65">
        <v>4</v>
      </c>
      <c r="M12" s="65">
        <v>2</v>
      </c>
      <c r="N12" s="65">
        <v>17</v>
      </c>
      <c r="O12" s="65">
        <v>28</v>
      </c>
      <c r="P12" s="65">
        <v>272</v>
      </c>
      <c r="Q12" s="65">
        <v>316</v>
      </c>
      <c r="R12" s="65">
        <v>54</v>
      </c>
      <c r="S12" s="65">
        <v>0</v>
      </c>
      <c r="T12" s="65">
        <v>5</v>
      </c>
      <c r="U12" s="65">
        <v>0</v>
      </c>
      <c r="V12" s="65">
        <v>1</v>
      </c>
      <c r="W12" s="65">
        <v>0</v>
      </c>
      <c r="X12" s="65">
        <v>0</v>
      </c>
      <c r="Y12" s="65">
        <v>0</v>
      </c>
      <c r="Z12" s="65">
        <v>3</v>
      </c>
      <c r="AA12" s="65">
        <v>0</v>
      </c>
      <c r="AB12" s="65">
        <v>55</v>
      </c>
      <c r="AC12" s="65">
        <v>0</v>
      </c>
      <c r="AD12" s="65">
        <v>8</v>
      </c>
      <c r="AE12" s="65">
        <v>0</v>
      </c>
      <c r="AF12" s="65">
        <v>60</v>
      </c>
      <c r="AG12" s="65">
        <v>0</v>
      </c>
      <c r="AH12" s="65">
        <v>186</v>
      </c>
      <c r="AI12" s="65">
        <v>0</v>
      </c>
    </row>
    <row r="13" spans="1:35" s="14" customFormat="1" ht="15" customHeight="1">
      <c r="A13" s="15" t="s">
        <v>110</v>
      </c>
      <c r="B13" s="65">
        <v>3</v>
      </c>
      <c r="C13" s="65">
        <v>6</v>
      </c>
      <c r="D13" s="65">
        <v>8</v>
      </c>
      <c r="E13" s="65">
        <v>7</v>
      </c>
      <c r="F13" s="65">
        <v>42</v>
      </c>
      <c r="G13" s="65">
        <v>114</v>
      </c>
      <c r="H13" s="65">
        <v>122</v>
      </c>
      <c r="I13" s="65">
        <v>107</v>
      </c>
      <c r="J13" s="65">
        <v>52</v>
      </c>
      <c r="K13" s="65">
        <v>32</v>
      </c>
      <c r="L13" s="65">
        <v>10</v>
      </c>
      <c r="M13" s="65">
        <v>3</v>
      </c>
      <c r="N13" s="65">
        <v>1</v>
      </c>
      <c r="O13" s="65">
        <v>7</v>
      </c>
      <c r="P13" s="65">
        <v>238</v>
      </c>
      <c r="Q13" s="65">
        <v>276</v>
      </c>
      <c r="R13" s="65">
        <v>37</v>
      </c>
      <c r="S13" s="65">
        <v>3</v>
      </c>
      <c r="T13" s="65">
        <v>0</v>
      </c>
      <c r="U13" s="65">
        <v>0</v>
      </c>
      <c r="V13" s="65">
        <v>6</v>
      </c>
      <c r="W13" s="65">
        <v>0</v>
      </c>
      <c r="X13" s="65">
        <v>0</v>
      </c>
      <c r="Y13" s="65">
        <v>0</v>
      </c>
      <c r="Z13" s="65">
        <v>3</v>
      </c>
      <c r="AA13" s="65">
        <v>0</v>
      </c>
      <c r="AB13" s="65">
        <v>38</v>
      </c>
      <c r="AC13" s="65">
        <v>3</v>
      </c>
      <c r="AD13" s="65">
        <v>0</v>
      </c>
      <c r="AE13" s="65">
        <v>0</v>
      </c>
      <c r="AF13" s="65">
        <v>5</v>
      </c>
      <c r="AG13" s="65">
        <v>4</v>
      </c>
      <c r="AH13" s="65">
        <v>89</v>
      </c>
      <c r="AI13" s="65">
        <v>10</v>
      </c>
    </row>
    <row r="14" spans="1:35" s="14" customFormat="1" ht="15" customHeight="1">
      <c r="A14" s="15" t="s">
        <v>111</v>
      </c>
      <c r="B14" s="65">
        <v>0</v>
      </c>
      <c r="C14" s="65">
        <v>2</v>
      </c>
      <c r="D14" s="65">
        <v>14</v>
      </c>
      <c r="E14" s="65">
        <v>17</v>
      </c>
      <c r="F14" s="65">
        <v>23</v>
      </c>
      <c r="G14" s="65">
        <v>26</v>
      </c>
      <c r="H14" s="65">
        <v>23</v>
      </c>
      <c r="I14" s="65">
        <v>26</v>
      </c>
      <c r="J14" s="65">
        <v>9</v>
      </c>
      <c r="K14" s="65">
        <v>6</v>
      </c>
      <c r="L14" s="65">
        <v>0</v>
      </c>
      <c r="M14" s="65">
        <v>0</v>
      </c>
      <c r="N14" s="65">
        <v>0</v>
      </c>
      <c r="O14" s="65">
        <v>8</v>
      </c>
      <c r="P14" s="65">
        <v>69</v>
      </c>
      <c r="Q14" s="65">
        <v>85</v>
      </c>
      <c r="R14" s="65">
        <v>15</v>
      </c>
      <c r="S14" s="65">
        <v>0</v>
      </c>
      <c r="T14" s="65">
        <v>1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2</v>
      </c>
      <c r="AA14" s="65">
        <v>0</v>
      </c>
      <c r="AB14" s="65">
        <v>16</v>
      </c>
      <c r="AC14" s="65">
        <v>0</v>
      </c>
      <c r="AD14" s="65">
        <v>0</v>
      </c>
      <c r="AE14" s="65">
        <v>0</v>
      </c>
      <c r="AF14" s="65">
        <v>5</v>
      </c>
      <c r="AG14" s="65">
        <v>0</v>
      </c>
      <c r="AH14" s="65">
        <v>39</v>
      </c>
      <c r="AI14" s="65">
        <v>0</v>
      </c>
    </row>
    <row r="15" spans="1:35" s="14" customFormat="1" ht="15" customHeight="1">
      <c r="A15" s="15" t="s">
        <v>112</v>
      </c>
      <c r="B15" s="65">
        <v>0</v>
      </c>
      <c r="C15" s="65">
        <v>0</v>
      </c>
      <c r="D15" s="65">
        <v>2</v>
      </c>
      <c r="E15" s="65">
        <v>0</v>
      </c>
      <c r="F15" s="65">
        <v>5</v>
      </c>
      <c r="G15" s="65">
        <v>11</v>
      </c>
      <c r="H15" s="65">
        <v>4</v>
      </c>
      <c r="I15" s="65">
        <v>9</v>
      </c>
      <c r="J15" s="65">
        <v>0</v>
      </c>
      <c r="K15" s="65">
        <v>0</v>
      </c>
      <c r="L15" s="65">
        <v>1</v>
      </c>
      <c r="M15" s="65">
        <v>2</v>
      </c>
      <c r="N15" s="65">
        <v>1</v>
      </c>
      <c r="O15" s="65">
        <v>0</v>
      </c>
      <c r="P15" s="65">
        <v>13</v>
      </c>
      <c r="Q15" s="65">
        <v>22</v>
      </c>
      <c r="R15" s="65">
        <v>3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3</v>
      </c>
      <c r="AC15" s="65">
        <v>0</v>
      </c>
      <c r="AD15" s="65">
        <v>0</v>
      </c>
      <c r="AE15" s="65">
        <v>0</v>
      </c>
      <c r="AF15" s="65">
        <v>2</v>
      </c>
      <c r="AG15" s="65">
        <v>0</v>
      </c>
      <c r="AH15" s="65">
        <v>8</v>
      </c>
      <c r="AI15" s="65">
        <v>0</v>
      </c>
    </row>
    <row r="16" spans="1:35" s="14" customFormat="1" ht="15" customHeight="1">
      <c r="A16" s="15" t="s">
        <v>113</v>
      </c>
      <c r="B16" s="65">
        <v>1</v>
      </c>
      <c r="C16" s="65">
        <v>2</v>
      </c>
      <c r="D16" s="65">
        <v>14</v>
      </c>
      <c r="E16" s="65">
        <v>0</v>
      </c>
      <c r="F16" s="65">
        <v>103</v>
      </c>
      <c r="G16" s="65">
        <v>17</v>
      </c>
      <c r="H16" s="65">
        <v>103</v>
      </c>
      <c r="I16" s="65">
        <v>17</v>
      </c>
      <c r="J16" s="65">
        <v>1</v>
      </c>
      <c r="K16" s="65">
        <v>0</v>
      </c>
      <c r="L16" s="65">
        <v>2</v>
      </c>
      <c r="M16" s="65">
        <v>0</v>
      </c>
      <c r="N16" s="65">
        <v>11</v>
      </c>
      <c r="O16" s="65">
        <v>2</v>
      </c>
      <c r="P16" s="65">
        <v>235</v>
      </c>
      <c r="Q16" s="65">
        <v>38</v>
      </c>
      <c r="R16" s="65">
        <v>16</v>
      </c>
      <c r="S16" s="65">
        <v>0</v>
      </c>
      <c r="T16" s="65">
        <v>0</v>
      </c>
      <c r="U16" s="65">
        <v>0</v>
      </c>
      <c r="V16" s="65">
        <v>11</v>
      </c>
      <c r="W16" s="65">
        <v>0</v>
      </c>
      <c r="X16" s="65">
        <v>11</v>
      </c>
      <c r="Y16" s="65">
        <v>0</v>
      </c>
      <c r="Z16" s="65">
        <v>12</v>
      </c>
      <c r="AA16" s="65">
        <v>0</v>
      </c>
      <c r="AB16" s="65">
        <v>28</v>
      </c>
      <c r="AC16" s="65">
        <v>0</v>
      </c>
      <c r="AD16" s="65">
        <v>4</v>
      </c>
      <c r="AE16" s="65">
        <v>0</v>
      </c>
      <c r="AF16" s="65">
        <v>25</v>
      </c>
      <c r="AG16" s="65">
        <v>0</v>
      </c>
      <c r="AH16" s="65">
        <v>107</v>
      </c>
      <c r="AI16" s="65">
        <v>0</v>
      </c>
    </row>
    <row r="17" spans="1:35" s="14" customFormat="1" ht="15" customHeight="1">
      <c r="A17" s="15" t="s">
        <v>114</v>
      </c>
      <c r="B17" s="65">
        <v>2</v>
      </c>
      <c r="C17" s="65">
        <v>0</v>
      </c>
      <c r="D17" s="65">
        <v>16</v>
      </c>
      <c r="E17" s="65">
        <v>0</v>
      </c>
      <c r="F17" s="65">
        <v>97</v>
      </c>
      <c r="G17" s="65">
        <v>38</v>
      </c>
      <c r="H17" s="65">
        <v>93</v>
      </c>
      <c r="I17" s="65">
        <v>38</v>
      </c>
      <c r="J17" s="65">
        <v>5</v>
      </c>
      <c r="K17" s="65">
        <v>0</v>
      </c>
      <c r="L17" s="65">
        <v>18</v>
      </c>
      <c r="M17" s="65">
        <v>19</v>
      </c>
      <c r="N17" s="65">
        <v>0</v>
      </c>
      <c r="O17" s="65">
        <v>0</v>
      </c>
      <c r="P17" s="65">
        <v>231</v>
      </c>
      <c r="Q17" s="65">
        <v>95</v>
      </c>
      <c r="R17" s="65">
        <v>22</v>
      </c>
      <c r="S17" s="65">
        <v>2</v>
      </c>
      <c r="T17" s="65">
        <v>0</v>
      </c>
      <c r="U17" s="65">
        <v>0</v>
      </c>
      <c r="V17" s="65">
        <v>8</v>
      </c>
      <c r="W17" s="65">
        <v>2</v>
      </c>
      <c r="X17" s="65">
        <v>0</v>
      </c>
      <c r="Y17" s="65">
        <v>0</v>
      </c>
      <c r="Z17" s="65">
        <v>5</v>
      </c>
      <c r="AA17" s="65">
        <v>2</v>
      </c>
      <c r="AB17" s="65">
        <v>22</v>
      </c>
      <c r="AC17" s="65">
        <v>2</v>
      </c>
      <c r="AD17" s="65">
        <v>0</v>
      </c>
      <c r="AE17" s="65">
        <v>0</v>
      </c>
      <c r="AF17" s="65">
        <v>5</v>
      </c>
      <c r="AG17" s="65">
        <v>0</v>
      </c>
      <c r="AH17" s="65">
        <v>62</v>
      </c>
      <c r="AI17" s="65">
        <v>8</v>
      </c>
    </row>
    <row r="18" spans="1:35" s="14" customFormat="1" ht="15" customHeight="1">
      <c r="A18" s="15" t="s">
        <v>115</v>
      </c>
      <c r="B18" s="65">
        <v>14</v>
      </c>
      <c r="C18" s="65">
        <v>39</v>
      </c>
      <c r="D18" s="65">
        <v>2</v>
      </c>
      <c r="E18" s="65">
        <v>0</v>
      </c>
      <c r="F18" s="65">
        <v>170</v>
      </c>
      <c r="G18" s="65">
        <v>9</v>
      </c>
      <c r="H18" s="65">
        <v>158</v>
      </c>
      <c r="I18" s="65">
        <v>8</v>
      </c>
      <c r="J18" s="65">
        <v>19</v>
      </c>
      <c r="K18" s="65">
        <v>0</v>
      </c>
      <c r="L18" s="65">
        <v>61</v>
      </c>
      <c r="M18" s="65">
        <v>0</v>
      </c>
      <c r="N18" s="65">
        <v>61</v>
      </c>
      <c r="O18" s="65">
        <v>0</v>
      </c>
      <c r="P18" s="65">
        <v>485</v>
      </c>
      <c r="Q18" s="65">
        <v>56</v>
      </c>
      <c r="R18" s="65">
        <v>15</v>
      </c>
      <c r="S18" s="65">
        <v>0</v>
      </c>
      <c r="T18" s="65">
        <v>1</v>
      </c>
      <c r="U18" s="65">
        <v>0</v>
      </c>
      <c r="V18" s="65">
        <v>13</v>
      </c>
      <c r="W18" s="65">
        <v>0</v>
      </c>
      <c r="X18" s="65">
        <v>0</v>
      </c>
      <c r="Y18" s="65">
        <v>0</v>
      </c>
      <c r="Z18" s="65">
        <v>13</v>
      </c>
      <c r="AA18" s="65">
        <v>0</v>
      </c>
      <c r="AB18" s="65">
        <v>25</v>
      </c>
      <c r="AC18" s="65">
        <v>0</v>
      </c>
      <c r="AD18" s="65">
        <v>0</v>
      </c>
      <c r="AE18" s="65">
        <v>0</v>
      </c>
      <c r="AF18" s="65">
        <v>24</v>
      </c>
      <c r="AG18" s="65">
        <v>2</v>
      </c>
      <c r="AH18" s="65">
        <v>91</v>
      </c>
      <c r="AI18" s="65">
        <v>2</v>
      </c>
    </row>
    <row r="19" spans="1:35" s="14" customFormat="1" ht="15" customHeight="1">
      <c r="A19" s="15" t="s">
        <v>116</v>
      </c>
      <c r="B19" s="65">
        <v>17</v>
      </c>
      <c r="C19" s="65">
        <v>2</v>
      </c>
      <c r="D19" s="65">
        <v>50</v>
      </c>
      <c r="E19" s="65">
        <v>0</v>
      </c>
      <c r="F19" s="65">
        <v>253</v>
      </c>
      <c r="G19" s="65">
        <v>41</v>
      </c>
      <c r="H19" s="65">
        <v>218</v>
      </c>
      <c r="I19" s="65">
        <v>42</v>
      </c>
      <c r="J19" s="65">
        <v>52</v>
      </c>
      <c r="K19" s="65">
        <v>14</v>
      </c>
      <c r="L19" s="65">
        <v>67</v>
      </c>
      <c r="M19" s="65">
        <v>2</v>
      </c>
      <c r="N19" s="65">
        <v>21</v>
      </c>
      <c r="O19" s="65">
        <v>19</v>
      </c>
      <c r="P19" s="65">
        <v>678</v>
      </c>
      <c r="Q19" s="65">
        <v>120</v>
      </c>
      <c r="R19" s="65">
        <v>30</v>
      </c>
      <c r="S19" s="65">
        <v>0</v>
      </c>
      <c r="T19" s="65">
        <v>0</v>
      </c>
      <c r="U19" s="65">
        <v>0</v>
      </c>
      <c r="V19" s="65">
        <v>19</v>
      </c>
      <c r="W19" s="65">
        <v>0</v>
      </c>
      <c r="X19" s="65">
        <v>0</v>
      </c>
      <c r="Y19" s="65">
        <v>0</v>
      </c>
      <c r="Z19" s="65">
        <v>26</v>
      </c>
      <c r="AA19" s="65">
        <v>0</v>
      </c>
      <c r="AB19" s="65">
        <v>40</v>
      </c>
      <c r="AC19" s="65">
        <v>0</v>
      </c>
      <c r="AD19" s="65">
        <v>1</v>
      </c>
      <c r="AE19" s="65">
        <v>0</v>
      </c>
      <c r="AF19" s="65">
        <v>21</v>
      </c>
      <c r="AG19" s="65">
        <v>1</v>
      </c>
      <c r="AH19" s="65">
        <v>137</v>
      </c>
      <c r="AI19" s="65">
        <v>1</v>
      </c>
    </row>
    <row r="20" spans="1:35" s="14" customFormat="1" ht="15" customHeight="1">
      <c r="A20" s="15" t="s">
        <v>117</v>
      </c>
      <c r="B20" s="65">
        <v>4</v>
      </c>
      <c r="C20" s="65">
        <v>0</v>
      </c>
      <c r="D20" s="65">
        <v>69</v>
      </c>
      <c r="E20" s="65">
        <v>0</v>
      </c>
      <c r="F20" s="65">
        <v>130</v>
      </c>
      <c r="G20" s="65">
        <v>21</v>
      </c>
      <c r="H20" s="65">
        <v>125</v>
      </c>
      <c r="I20" s="65">
        <v>21</v>
      </c>
      <c r="J20" s="65">
        <v>57</v>
      </c>
      <c r="K20" s="65">
        <v>1</v>
      </c>
      <c r="L20" s="65">
        <v>65</v>
      </c>
      <c r="M20" s="65">
        <v>0</v>
      </c>
      <c r="N20" s="65">
        <v>1</v>
      </c>
      <c r="O20" s="65">
        <v>0</v>
      </c>
      <c r="P20" s="65">
        <v>451</v>
      </c>
      <c r="Q20" s="65">
        <v>43</v>
      </c>
      <c r="R20" s="65">
        <v>14</v>
      </c>
      <c r="S20" s="65">
        <v>0</v>
      </c>
      <c r="T20" s="65">
        <v>0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3</v>
      </c>
      <c r="AA20" s="65">
        <v>0</v>
      </c>
      <c r="AB20" s="65">
        <v>18</v>
      </c>
      <c r="AC20" s="65">
        <v>0</v>
      </c>
      <c r="AD20" s="65">
        <v>0</v>
      </c>
      <c r="AE20" s="65">
        <v>0</v>
      </c>
      <c r="AF20" s="65">
        <v>2</v>
      </c>
      <c r="AG20" s="65">
        <v>0</v>
      </c>
      <c r="AH20" s="65">
        <v>38</v>
      </c>
      <c r="AI20" s="65">
        <v>0</v>
      </c>
    </row>
    <row r="21" spans="1:35" s="14" customFormat="1" ht="15" customHeight="1">
      <c r="A21" s="15" t="s">
        <v>118</v>
      </c>
      <c r="B21" s="65">
        <v>7</v>
      </c>
      <c r="C21" s="65">
        <v>0</v>
      </c>
      <c r="D21" s="65">
        <v>1</v>
      </c>
      <c r="E21" s="65">
        <v>0</v>
      </c>
      <c r="F21" s="65">
        <v>60</v>
      </c>
      <c r="G21" s="65">
        <v>1</v>
      </c>
      <c r="H21" s="65">
        <v>57</v>
      </c>
      <c r="I21" s="65">
        <v>1</v>
      </c>
      <c r="J21" s="65">
        <v>0</v>
      </c>
      <c r="K21" s="65">
        <v>0</v>
      </c>
      <c r="L21" s="65">
        <v>28</v>
      </c>
      <c r="M21" s="65">
        <v>0</v>
      </c>
      <c r="N21" s="65">
        <v>6</v>
      </c>
      <c r="O21" s="65">
        <v>4</v>
      </c>
      <c r="P21" s="65">
        <v>159</v>
      </c>
      <c r="Q21" s="65">
        <v>6</v>
      </c>
      <c r="R21" s="65">
        <v>5</v>
      </c>
      <c r="S21" s="65">
        <v>2</v>
      </c>
      <c r="T21" s="65">
        <v>2</v>
      </c>
      <c r="U21" s="65">
        <v>0</v>
      </c>
      <c r="V21" s="65">
        <v>0</v>
      </c>
      <c r="W21" s="65">
        <v>4</v>
      </c>
      <c r="X21" s="65">
        <v>0</v>
      </c>
      <c r="Y21" s="65">
        <v>0</v>
      </c>
      <c r="Z21" s="65">
        <v>0</v>
      </c>
      <c r="AA21" s="65">
        <v>0</v>
      </c>
      <c r="AB21" s="65">
        <v>4</v>
      </c>
      <c r="AC21" s="65">
        <v>0</v>
      </c>
      <c r="AD21" s="65">
        <v>0</v>
      </c>
      <c r="AE21" s="65">
        <v>0</v>
      </c>
      <c r="AF21" s="65">
        <v>2</v>
      </c>
      <c r="AG21" s="65">
        <v>4</v>
      </c>
      <c r="AH21" s="65">
        <v>13</v>
      </c>
      <c r="AI21" s="65">
        <v>10</v>
      </c>
    </row>
    <row r="22" spans="1:35" s="14" customFormat="1" ht="15" customHeight="1">
      <c r="A22" s="15" t="s">
        <v>119</v>
      </c>
      <c r="B22" s="65">
        <v>0</v>
      </c>
      <c r="C22" s="65">
        <v>0</v>
      </c>
      <c r="D22" s="65">
        <v>1</v>
      </c>
      <c r="E22" s="65">
        <v>0</v>
      </c>
      <c r="F22" s="65">
        <v>17</v>
      </c>
      <c r="G22" s="65">
        <v>0</v>
      </c>
      <c r="H22" s="65">
        <v>17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35</v>
      </c>
      <c r="Q22" s="65">
        <v>0</v>
      </c>
      <c r="R22" s="65">
        <v>5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1</v>
      </c>
      <c r="AA22" s="65">
        <v>0</v>
      </c>
      <c r="AB22" s="65">
        <v>6</v>
      </c>
      <c r="AC22" s="65">
        <v>0</v>
      </c>
      <c r="AD22" s="65">
        <v>0</v>
      </c>
      <c r="AE22" s="65">
        <v>0</v>
      </c>
      <c r="AF22" s="65">
        <v>3</v>
      </c>
      <c r="AG22" s="65">
        <v>0</v>
      </c>
      <c r="AH22" s="65">
        <v>15</v>
      </c>
      <c r="AI22" s="65">
        <v>0</v>
      </c>
    </row>
    <row r="23" spans="1:35" s="14" customFormat="1" ht="15" customHeight="1">
      <c r="A23" s="15" t="s">
        <v>120</v>
      </c>
      <c r="B23" s="65">
        <v>4</v>
      </c>
      <c r="C23" s="65">
        <v>0</v>
      </c>
      <c r="D23" s="65">
        <v>3</v>
      </c>
      <c r="E23" s="65">
        <v>0</v>
      </c>
      <c r="F23" s="65">
        <v>39</v>
      </c>
      <c r="G23" s="65">
        <v>0</v>
      </c>
      <c r="H23" s="65">
        <v>45</v>
      </c>
      <c r="I23" s="65">
        <v>0</v>
      </c>
      <c r="J23" s="65">
        <v>3</v>
      </c>
      <c r="K23" s="65">
        <v>0</v>
      </c>
      <c r="L23" s="65">
        <v>2</v>
      </c>
      <c r="M23" s="65">
        <v>0</v>
      </c>
      <c r="N23" s="65">
        <v>8</v>
      </c>
      <c r="O23" s="65">
        <v>0</v>
      </c>
      <c r="P23" s="65">
        <v>104</v>
      </c>
      <c r="Q23" s="65">
        <v>0</v>
      </c>
      <c r="R23" s="65">
        <v>12</v>
      </c>
      <c r="S23" s="65">
        <v>0</v>
      </c>
      <c r="T23" s="65">
        <v>0</v>
      </c>
      <c r="U23" s="65">
        <v>0</v>
      </c>
      <c r="V23" s="65">
        <v>3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14</v>
      </c>
      <c r="AC23" s="65">
        <v>0</v>
      </c>
      <c r="AD23" s="65">
        <v>0</v>
      </c>
      <c r="AE23" s="65">
        <v>0</v>
      </c>
      <c r="AF23" s="65">
        <v>2</v>
      </c>
      <c r="AG23" s="65">
        <v>0</v>
      </c>
      <c r="AH23" s="65">
        <v>31</v>
      </c>
      <c r="AI23" s="65">
        <v>0</v>
      </c>
    </row>
    <row r="24" spans="1:35" s="14" customFormat="1" ht="15" customHeight="1">
      <c r="A24" s="15" t="s">
        <v>121</v>
      </c>
      <c r="B24" s="65">
        <v>0</v>
      </c>
      <c r="C24" s="65">
        <v>0</v>
      </c>
      <c r="D24" s="65">
        <v>3</v>
      </c>
      <c r="E24" s="65">
        <v>0</v>
      </c>
      <c r="F24" s="65">
        <v>25</v>
      </c>
      <c r="G24" s="65">
        <v>1</v>
      </c>
      <c r="H24" s="65">
        <v>24</v>
      </c>
      <c r="I24" s="65">
        <v>1</v>
      </c>
      <c r="J24" s="65">
        <v>1</v>
      </c>
      <c r="K24" s="65">
        <v>0</v>
      </c>
      <c r="L24" s="65">
        <v>0</v>
      </c>
      <c r="M24" s="65">
        <v>0</v>
      </c>
      <c r="N24" s="65">
        <v>1</v>
      </c>
      <c r="O24" s="65">
        <v>1</v>
      </c>
      <c r="P24" s="65">
        <v>54</v>
      </c>
      <c r="Q24" s="65">
        <v>3</v>
      </c>
      <c r="R24" s="65">
        <v>3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2</v>
      </c>
      <c r="AA24" s="65">
        <v>0</v>
      </c>
      <c r="AB24" s="65">
        <v>5</v>
      </c>
      <c r="AC24" s="65">
        <v>0</v>
      </c>
      <c r="AD24" s="65">
        <v>0</v>
      </c>
      <c r="AE24" s="65">
        <v>0</v>
      </c>
      <c r="AF24" s="65">
        <v>2</v>
      </c>
      <c r="AG24" s="65">
        <v>0</v>
      </c>
      <c r="AH24" s="65">
        <v>12</v>
      </c>
      <c r="AI24" s="65">
        <v>0</v>
      </c>
    </row>
    <row r="25" spans="1:35" s="14" customFormat="1" ht="15" customHeight="1">
      <c r="A25" s="15" t="s">
        <v>122</v>
      </c>
      <c r="B25" s="65">
        <v>2</v>
      </c>
      <c r="C25" s="65">
        <v>0</v>
      </c>
      <c r="D25" s="65">
        <v>0</v>
      </c>
      <c r="E25" s="65">
        <v>0</v>
      </c>
      <c r="F25" s="65">
        <v>15</v>
      </c>
      <c r="G25" s="65">
        <v>0</v>
      </c>
      <c r="H25" s="65">
        <v>17</v>
      </c>
      <c r="I25" s="65">
        <v>0</v>
      </c>
      <c r="J25" s="65">
        <v>2</v>
      </c>
      <c r="K25" s="65">
        <v>0</v>
      </c>
      <c r="L25" s="65">
        <v>3</v>
      </c>
      <c r="M25" s="65">
        <v>0</v>
      </c>
      <c r="N25" s="65">
        <v>3</v>
      </c>
      <c r="O25" s="65">
        <v>0</v>
      </c>
      <c r="P25" s="65">
        <v>42</v>
      </c>
      <c r="Q25" s="65">
        <v>0</v>
      </c>
      <c r="R25" s="65">
        <v>5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3</v>
      </c>
      <c r="AA25" s="65">
        <v>0</v>
      </c>
      <c r="AB25" s="65">
        <v>4</v>
      </c>
      <c r="AC25" s="65">
        <v>0</v>
      </c>
      <c r="AD25" s="65">
        <v>0</v>
      </c>
      <c r="AE25" s="65">
        <v>0</v>
      </c>
      <c r="AF25" s="65">
        <v>2</v>
      </c>
      <c r="AG25" s="65">
        <v>0</v>
      </c>
      <c r="AH25" s="65">
        <v>14</v>
      </c>
      <c r="AI25" s="65">
        <v>0</v>
      </c>
    </row>
    <row r="26" spans="1:35" s="14" customFormat="1" ht="15" customHeight="1">
      <c r="A26" s="15" t="s">
        <v>123</v>
      </c>
      <c r="B26" s="65">
        <v>0</v>
      </c>
      <c r="C26" s="65">
        <v>0</v>
      </c>
      <c r="D26" s="65">
        <v>1</v>
      </c>
      <c r="E26" s="65">
        <v>6</v>
      </c>
      <c r="F26" s="65">
        <v>22</v>
      </c>
      <c r="G26" s="65">
        <v>10</v>
      </c>
      <c r="H26" s="65">
        <v>22</v>
      </c>
      <c r="I26" s="65">
        <v>7</v>
      </c>
      <c r="J26" s="65">
        <v>0</v>
      </c>
      <c r="K26" s="65">
        <v>2</v>
      </c>
      <c r="L26" s="65">
        <v>5</v>
      </c>
      <c r="M26" s="65">
        <v>1</v>
      </c>
      <c r="N26" s="65">
        <v>3</v>
      </c>
      <c r="O26" s="65">
        <v>0</v>
      </c>
      <c r="P26" s="65">
        <v>53</v>
      </c>
      <c r="Q26" s="65">
        <v>26</v>
      </c>
      <c r="R26" s="65">
        <v>1</v>
      </c>
      <c r="S26" s="65">
        <v>0</v>
      </c>
      <c r="T26" s="65">
        <v>0</v>
      </c>
      <c r="U26" s="65">
        <v>0</v>
      </c>
      <c r="V26" s="65">
        <v>0</v>
      </c>
      <c r="W26" s="65">
        <v>1</v>
      </c>
      <c r="X26" s="65">
        <v>0</v>
      </c>
      <c r="Y26" s="65">
        <v>0</v>
      </c>
      <c r="Z26" s="65">
        <v>0</v>
      </c>
      <c r="AA26" s="65">
        <v>1</v>
      </c>
      <c r="AB26" s="65">
        <v>2</v>
      </c>
      <c r="AC26" s="65">
        <v>0</v>
      </c>
      <c r="AD26" s="65">
        <v>0</v>
      </c>
      <c r="AE26" s="65">
        <v>0</v>
      </c>
      <c r="AF26" s="65">
        <v>1</v>
      </c>
      <c r="AG26" s="65">
        <v>0</v>
      </c>
      <c r="AH26" s="65">
        <v>4</v>
      </c>
      <c r="AI26" s="65">
        <v>2</v>
      </c>
    </row>
    <row r="27" spans="1:35" s="14" customFormat="1" ht="15" customHeight="1">
      <c r="A27" s="15" t="s">
        <v>124</v>
      </c>
      <c r="B27" s="65">
        <v>0</v>
      </c>
      <c r="C27" s="65">
        <v>0</v>
      </c>
      <c r="D27" s="65">
        <v>2</v>
      </c>
      <c r="E27" s="65">
        <v>0</v>
      </c>
      <c r="F27" s="65">
        <v>13</v>
      </c>
      <c r="G27" s="65">
        <v>0</v>
      </c>
      <c r="H27" s="65">
        <v>13</v>
      </c>
      <c r="I27" s="65">
        <v>0</v>
      </c>
      <c r="J27" s="65">
        <v>2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30</v>
      </c>
      <c r="Q27" s="65">
        <v>0</v>
      </c>
      <c r="R27" s="65">
        <v>6</v>
      </c>
      <c r="S27" s="65">
        <v>0</v>
      </c>
      <c r="T27" s="65">
        <v>1</v>
      </c>
      <c r="U27" s="65">
        <v>0</v>
      </c>
      <c r="V27" s="65">
        <v>1</v>
      </c>
      <c r="W27" s="65">
        <v>0</v>
      </c>
      <c r="X27" s="65">
        <v>0</v>
      </c>
      <c r="Y27" s="65">
        <v>0</v>
      </c>
      <c r="Z27" s="65">
        <v>1</v>
      </c>
      <c r="AA27" s="65">
        <v>0</v>
      </c>
      <c r="AB27" s="65">
        <v>6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15</v>
      </c>
      <c r="AI27" s="65">
        <v>0</v>
      </c>
    </row>
    <row r="28" spans="1:35" s="14" customFormat="1" ht="15" customHeight="1">
      <c r="A28" s="15" t="s">
        <v>125</v>
      </c>
      <c r="B28" s="65">
        <v>1</v>
      </c>
      <c r="C28" s="65">
        <v>0</v>
      </c>
      <c r="D28" s="65">
        <v>12</v>
      </c>
      <c r="E28" s="65">
        <v>0</v>
      </c>
      <c r="F28" s="65">
        <v>19</v>
      </c>
      <c r="G28" s="65">
        <v>0</v>
      </c>
      <c r="H28" s="65">
        <v>19</v>
      </c>
      <c r="I28" s="65">
        <v>0</v>
      </c>
      <c r="J28" s="65">
        <v>0</v>
      </c>
      <c r="K28" s="65">
        <v>0</v>
      </c>
      <c r="L28" s="65">
        <v>7</v>
      </c>
      <c r="M28" s="65">
        <v>0</v>
      </c>
      <c r="N28" s="65">
        <v>5</v>
      </c>
      <c r="O28" s="65">
        <v>0</v>
      </c>
      <c r="P28" s="65">
        <v>63</v>
      </c>
      <c r="Q28" s="65">
        <v>0</v>
      </c>
      <c r="R28" s="65">
        <v>4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3</v>
      </c>
      <c r="AC28" s="65">
        <v>0</v>
      </c>
      <c r="AD28" s="65">
        <v>0</v>
      </c>
      <c r="AE28" s="65">
        <v>0</v>
      </c>
      <c r="AF28" s="65">
        <v>3</v>
      </c>
      <c r="AG28" s="65">
        <v>0</v>
      </c>
      <c r="AH28" s="65">
        <v>10</v>
      </c>
      <c r="AI28" s="65">
        <v>0</v>
      </c>
    </row>
    <row r="29" spans="1:35" s="14" customFormat="1" ht="15" customHeight="1">
      <c r="A29" s="15" t="s">
        <v>126</v>
      </c>
      <c r="B29" s="65">
        <v>0</v>
      </c>
      <c r="C29" s="65">
        <v>0</v>
      </c>
      <c r="D29" s="65">
        <v>0</v>
      </c>
      <c r="E29" s="65">
        <v>0</v>
      </c>
      <c r="F29" s="65">
        <v>39</v>
      </c>
      <c r="G29" s="65">
        <v>0</v>
      </c>
      <c r="H29" s="65">
        <v>39</v>
      </c>
      <c r="I29" s="65">
        <v>0</v>
      </c>
      <c r="J29" s="65">
        <v>0</v>
      </c>
      <c r="K29" s="65">
        <v>0</v>
      </c>
      <c r="L29" s="65">
        <v>3</v>
      </c>
      <c r="M29" s="65">
        <v>0</v>
      </c>
      <c r="N29" s="65">
        <v>0</v>
      </c>
      <c r="O29" s="65">
        <v>0</v>
      </c>
      <c r="P29" s="65">
        <v>81</v>
      </c>
      <c r="Q29" s="65">
        <v>0</v>
      </c>
      <c r="R29" s="65">
        <v>10</v>
      </c>
      <c r="S29" s="65">
        <v>0</v>
      </c>
      <c r="T29" s="65">
        <v>1</v>
      </c>
      <c r="U29" s="65">
        <v>0</v>
      </c>
      <c r="V29" s="65">
        <v>1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11</v>
      </c>
      <c r="AC29" s="65">
        <v>0</v>
      </c>
      <c r="AD29" s="65">
        <v>0</v>
      </c>
      <c r="AE29" s="65">
        <v>0</v>
      </c>
      <c r="AF29" s="65">
        <v>5</v>
      </c>
      <c r="AG29" s="65">
        <v>0</v>
      </c>
      <c r="AH29" s="65">
        <v>28</v>
      </c>
      <c r="AI29" s="65">
        <v>0</v>
      </c>
    </row>
    <row r="30" spans="1:35" s="14" customFormat="1" ht="15" customHeight="1">
      <c r="A30" s="15" t="s">
        <v>127</v>
      </c>
      <c r="B30" s="65">
        <v>0</v>
      </c>
      <c r="C30" s="65">
        <v>0</v>
      </c>
      <c r="D30" s="65">
        <v>0</v>
      </c>
      <c r="E30" s="65">
        <v>0</v>
      </c>
      <c r="F30" s="65">
        <v>5</v>
      </c>
      <c r="G30" s="65">
        <v>1</v>
      </c>
      <c r="H30" s="65">
        <v>5</v>
      </c>
      <c r="I30" s="65">
        <v>1</v>
      </c>
      <c r="J30" s="65">
        <v>1</v>
      </c>
      <c r="K30" s="65">
        <v>0</v>
      </c>
      <c r="L30" s="65">
        <v>1</v>
      </c>
      <c r="M30" s="65">
        <v>0</v>
      </c>
      <c r="N30" s="65">
        <v>0</v>
      </c>
      <c r="O30" s="65">
        <v>0</v>
      </c>
      <c r="P30" s="65">
        <v>12</v>
      </c>
      <c r="Q30" s="65">
        <v>2</v>
      </c>
      <c r="R30" s="65">
        <v>1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3</v>
      </c>
      <c r="AA30" s="65">
        <v>0</v>
      </c>
      <c r="AB30" s="65">
        <v>2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6</v>
      </c>
      <c r="AI30" s="65">
        <v>0</v>
      </c>
    </row>
    <row r="31" spans="1:35" s="14" customFormat="1" ht="15" customHeight="1">
      <c r="A31" s="15" t="s">
        <v>128</v>
      </c>
      <c r="B31" s="65">
        <v>2</v>
      </c>
      <c r="C31" s="65">
        <v>0</v>
      </c>
      <c r="D31" s="65">
        <v>0</v>
      </c>
      <c r="E31" s="65">
        <v>0</v>
      </c>
      <c r="F31" s="65">
        <v>52</v>
      </c>
      <c r="G31" s="65">
        <v>0</v>
      </c>
      <c r="H31" s="65">
        <v>58</v>
      </c>
      <c r="I31" s="65">
        <v>0</v>
      </c>
      <c r="J31" s="65">
        <v>6</v>
      </c>
      <c r="K31" s="65">
        <v>0</v>
      </c>
      <c r="L31" s="65">
        <v>24</v>
      </c>
      <c r="M31" s="65">
        <v>0</v>
      </c>
      <c r="N31" s="65">
        <v>4</v>
      </c>
      <c r="O31" s="65">
        <v>0</v>
      </c>
      <c r="P31" s="65">
        <v>146</v>
      </c>
      <c r="Q31" s="65">
        <v>0</v>
      </c>
      <c r="R31" s="65">
        <v>16</v>
      </c>
      <c r="S31" s="65">
        <v>0</v>
      </c>
      <c r="T31" s="65">
        <v>0</v>
      </c>
      <c r="U31" s="65">
        <v>0</v>
      </c>
      <c r="V31" s="65">
        <v>6</v>
      </c>
      <c r="W31" s="65">
        <v>0</v>
      </c>
      <c r="X31" s="65">
        <v>0</v>
      </c>
      <c r="Y31" s="65">
        <v>0</v>
      </c>
      <c r="Z31" s="65">
        <v>18</v>
      </c>
      <c r="AA31" s="65">
        <v>0</v>
      </c>
      <c r="AB31" s="65">
        <v>22</v>
      </c>
      <c r="AC31" s="65">
        <v>0</v>
      </c>
      <c r="AD31" s="65">
        <v>0</v>
      </c>
      <c r="AE31" s="65">
        <v>0</v>
      </c>
      <c r="AF31" s="65">
        <v>6</v>
      </c>
      <c r="AG31" s="65">
        <v>0</v>
      </c>
      <c r="AH31" s="65">
        <v>68</v>
      </c>
      <c r="AI31" s="65">
        <v>0</v>
      </c>
    </row>
    <row r="32" spans="1:35" s="14" customFormat="1" ht="15" customHeight="1">
      <c r="A32" s="15" t="s">
        <v>129</v>
      </c>
      <c r="B32" s="65">
        <v>0</v>
      </c>
      <c r="C32" s="65">
        <v>0</v>
      </c>
      <c r="D32" s="65">
        <v>3</v>
      </c>
      <c r="E32" s="65">
        <v>0</v>
      </c>
      <c r="F32" s="65">
        <v>67</v>
      </c>
      <c r="G32" s="65">
        <v>2</v>
      </c>
      <c r="H32" s="65">
        <v>81</v>
      </c>
      <c r="I32" s="65">
        <v>2</v>
      </c>
      <c r="J32" s="65">
        <v>14</v>
      </c>
      <c r="K32" s="65">
        <v>0</v>
      </c>
      <c r="L32" s="65">
        <v>5</v>
      </c>
      <c r="M32" s="65">
        <v>0</v>
      </c>
      <c r="N32" s="65">
        <v>1</v>
      </c>
      <c r="O32" s="65">
        <v>0</v>
      </c>
      <c r="P32" s="65">
        <v>171</v>
      </c>
      <c r="Q32" s="65">
        <v>4</v>
      </c>
      <c r="R32" s="65">
        <v>16</v>
      </c>
      <c r="S32" s="65">
        <v>0</v>
      </c>
      <c r="T32" s="65">
        <v>0</v>
      </c>
      <c r="U32" s="65">
        <v>0</v>
      </c>
      <c r="V32" s="65">
        <v>1</v>
      </c>
      <c r="W32" s="65">
        <v>0</v>
      </c>
      <c r="X32" s="65">
        <v>0</v>
      </c>
      <c r="Y32" s="65">
        <v>0</v>
      </c>
      <c r="Z32" s="65">
        <v>7</v>
      </c>
      <c r="AA32" s="65">
        <v>0</v>
      </c>
      <c r="AB32" s="65">
        <v>21</v>
      </c>
      <c r="AC32" s="65">
        <v>0</v>
      </c>
      <c r="AD32" s="65">
        <v>0</v>
      </c>
      <c r="AE32" s="65">
        <v>0</v>
      </c>
      <c r="AF32" s="65">
        <v>12</v>
      </c>
      <c r="AG32" s="65">
        <v>0</v>
      </c>
      <c r="AH32" s="65">
        <v>57</v>
      </c>
      <c r="AI32" s="65">
        <v>0</v>
      </c>
    </row>
    <row r="33" spans="1:35" s="14" customFormat="1" ht="15" customHeight="1">
      <c r="A33" s="15" t="s">
        <v>130</v>
      </c>
      <c r="B33" s="65">
        <v>0</v>
      </c>
      <c r="C33" s="65">
        <v>10</v>
      </c>
      <c r="D33" s="65">
        <v>17</v>
      </c>
      <c r="E33" s="65">
        <v>0</v>
      </c>
      <c r="F33" s="65">
        <v>31</v>
      </c>
      <c r="G33" s="65">
        <v>5</v>
      </c>
      <c r="H33" s="65">
        <v>31</v>
      </c>
      <c r="I33" s="65">
        <v>5</v>
      </c>
      <c r="J33" s="65">
        <v>0</v>
      </c>
      <c r="K33" s="65">
        <v>0</v>
      </c>
      <c r="L33" s="65">
        <v>0</v>
      </c>
      <c r="M33" s="65">
        <v>1</v>
      </c>
      <c r="N33" s="65">
        <v>0</v>
      </c>
      <c r="O33" s="65">
        <v>1</v>
      </c>
      <c r="P33" s="65">
        <v>79</v>
      </c>
      <c r="Q33" s="65">
        <v>22</v>
      </c>
      <c r="R33" s="65">
        <v>7</v>
      </c>
      <c r="S33" s="65">
        <v>0</v>
      </c>
      <c r="T33" s="65">
        <v>0</v>
      </c>
      <c r="U33" s="65">
        <v>0</v>
      </c>
      <c r="V33" s="65">
        <v>2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9</v>
      </c>
      <c r="AC33" s="65">
        <v>0</v>
      </c>
      <c r="AD33" s="65">
        <v>1</v>
      </c>
      <c r="AE33" s="65">
        <v>0</v>
      </c>
      <c r="AF33" s="65">
        <v>8</v>
      </c>
      <c r="AG33" s="65">
        <v>0</v>
      </c>
      <c r="AH33" s="65">
        <v>27</v>
      </c>
      <c r="AI33" s="65">
        <v>0</v>
      </c>
    </row>
    <row r="34" spans="1:35" s="14" customFormat="1" ht="15" customHeight="1">
      <c r="A34" s="15" t="s">
        <v>131</v>
      </c>
      <c r="B34" s="65">
        <v>1</v>
      </c>
      <c r="C34" s="65">
        <v>0</v>
      </c>
      <c r="D34" s="65">
        <v>0</v>
      </c>
      <c r="E34" s="65">
        <v>0</v>
      </c>
      <c r="F34" s="65">
        <v>30</v>
      </c>
      <c r="G34" s="65">
        <v>1</v>
      </c>
      <c r="H34" s="65">
        <v>30</v>
      </c>
      <c r="I34" s="65">
        <v>1</v>
      </c>
      <c r="J34" s="65">
        <v>1</v>
      </c>
      <c r="K34" s="65">
        <v>0</v>
      </c>
      <c r="L34" s="65">
        <v>10</v>
      </c>
      <c r="M34" s="65">
        <v>0</v>
      </c>
      <c r="N34" s="65">
        <v>0</v>
      </c>
      <c r="O34" s="65">
        <v>0</v>
      </c>
      <c r="P34" s="65">
        <v>72</v>
      </c>
      <c r="Q34" s="65">
        <v>2</v>
      </c>
      <c r="R34" s="65">
        <v>7</v>
      </c>
      <c r="S34" s="65">
        <v>1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1</v>
      </c>
      <c r="AA34" s="65">
        <v>0</v>
      </c>
      <c r="AB34" s="65">
        <v>7</v>
      </c>
      <c r="AC34" s="65">
        <v>0</v>
      </c>
      <c r="AD34" s="65">
        <v>0</v>
      </c>
      <c r="AE34" s="65">
        <v>0</v>
      </c>
      <c r="AF34" s="65">
        <v>7</v>
      </c>
      <c r="AG34" s="65">
        <v>1</v>
      </c>
      <c r="AH34" s="65">
        <v>22</v>
      </c>
      <c r="AI34" s="65">
        <v>2</v>
      </c>
    </row>
    <row r="35" spans="1:35" s="14" customFormat="1" ht="15" customHeight="1">
      <c r="A35" s="15" t="s">
        <v>132</v>
      </c>
      <c r="B35" s="65">
        <v>1</v>
      </c>
      <c r="C35" s="65">
        <v>1</v>
      </c>
      <c r="D35" s="65">
        <v>16</v>
      </c>
      <c r="E35" s="65">
        <v>0</v>
      </c>
      <c r="F35" s="65">
        <v>57</v>
      </c>
      <c r="G35" s="65">
        <v>16</v>
      </c>
      <c r="H35" s="65">
        <v>57</v>
      </c>
      <c r="I35" s="65">
        <v>16</v>
      </c>
      <c r="J35" s="65">
        <v>1</v>
      </c>
      <c r="K35" s="65">
        <v>0</v>
      </c>
      <c r="L35" s="65">
        <v>21</v>
      </c>
      <c r="M35" s="65">
        <v>7</v>
      </c>
      <c r="N35" s="65">
        <v>4</v>
      </c>
      <c r="O35" s="65">
        <v>6</v>
      </c>
      <c r="P35" s="65">
        <v>157</v>
      </c>
      <c r="Q35" s="65">
        <v>46</v>
      </c>
      <c r="R35" s="65">
        <v>30</v>
      </c>
      <c r="S35" s="65">
        <v>5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32</v>
      </c>
      <c r="AC35" s="65">
        <v>4</v>
      </c>
      <c r="AD35" s="65">
        <v>0</v>
      </c>
      <c r="AE35" s="65">
        <v>0</v>
      </c>
      <c r="AF35" s="65">
        <v>19</v>
      </c>
      <c r="AG35" s="65">
        <v>5</v>
      </c>
      <c r="AH35" s="65">
        <v>81</v>
      </c>
      <c r="AI35" s="65">
        <v>14</v>
      </c>
    </row>
    <row r="36" spans="1:35" s="14" customFormat="1" ht="15" customHeight="1">
      <c r="A36" s="15" t="s">
        <v>133</v>
      </c>
      <c r="B36" s="65">
        <v>2</v>
      </c>
      <c r="C36" s="65">
        <v>1</v>
      </c>
      <c r="D36" s="65">
        <v>33</v>
      </c>
      <c r="E36" s="65">
        <v>0</v>
      </c>
      <c r="F36" s="65">
        <v>200</v>
      </c>
      <c r="G36" s="65">
        <v>10</v>
      </c>
      <c r="H36" s="65">
        <v>220</v>
      </c>
      <c r="I36" s="65">
        <v>10</v>
      </c>
      <c r="J36" s="65">
        <v>25</v>
      </c>
      <c r="K36" s="65">
        <v>1</v>
      </c>
      <c r="L36" s="65">
        <v>25</v>
      </c>
      <c r="M36" s="65">
        <v>1</v>
      </c>
      <c r="N36" s="65">
        <v>7</v>
      </c>
      <c r="O36" s="65">
        <v>0</v>
      </c>
      <c r="P36" s="65">
        <v>512</v>
      </c>
      <c r="Q36" s="65">
        <v>23</v>
      </c>
      <c r="R36" s="65">
        <v>34</v>
      </c>
      <c r="S36" s="65">
        <v>0</v>
      </c>
      <c r="T36" s="65">
        <v>0</v>
      </c>
      <c r="U36" s="65">
        <v>0</v>
      </c>
      <c r="V36" s="65">
        <v>6</v>
      </c>
      <c r="W36" s="65">
        <v>1</v>
      </c>
      <c r="X36" s="65">
        <v>5</v>
      </c>
      <c r="Y36" s="65">
        <v>0</v>
      </c>
      <c r="Z36" s="65">
        <v>22</v>
      </c>
      <c r="AA36" s="65">
        <v>0</v>
      </c>
      <c r="AB36" s="65">
        <v>53</v>
      </c>
      <c r="AC36" s="65">
        <v>2</v>
      </c>
      <c r="AD36" s="65">
        <v>1</v>
      </c>
      <c r="AE36" s="65">
        <v>0</v>
      </c>
      <c r="AF36" s="65">
        <v>43</v>
      </c>
      <c r="AG36" s="65">
        <v>0</v>
      </c>
      <c r="AH36" s="65">
        <v>164</v>
      </c>
      <c r="AI36" s="65">
        <v>3</v>
      </c>
    </row>
    <row r="37" spans="1:35" s="14" customFormat="1" ht="15" customHeight="1">
      <c r="A37" s="15" t="s">
        <v>134</v>
      </c>
      <c r="B37" s="65">
        <v>1</v>
      </c>
      <c r="C37" s="65">
        <v>0</v>
      </c>
      <c r="D37" s="65">
        <v>4</v>
      </c>
      <c r="E37" s="65">
        <v>0</v>
      </c>
      <c r="F37" s="65">
        <v>59</v>
      </c>
      <c r="G37" s="65">
        <v>2</v>
      </c>
      <c r="H37" s="65">
        <v>44</v>
      </c>
      <c r="I37" s="65">
        <v>2</v>
      </c>
      <c r="J37" s="65">
        <v>5</v>
      </c>
      <c r="K37" s="65">
        <v>0</v>
      </c>
      <c r="L37" s="65">
        <v>0</v>
      </c>
      <c r="M37" s="65">
        <v>0</v>
      </c>
      <c r="N37" s="65">
        <v>1</v>
      </c>
      <c r="O37" s="65">
        <v>0</v>
      </c>
      <c r="P37" s="65">
        <v>114</v>
      </c>
      <c r="Q37" s="65">
        <v>4</v>
      </c>
      <c r="R37" s="65">
        <v>5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15</v>
      </c>
      <c r="AC37" s="65">
        <v>0</v>
      </c>
      <c r="AD37" s="65">
        <v>0</v>
      </c>
      <c r="AE37" s="65">
        <v>0</v>
      </c>
      <c r="AF37" s="65">
        <v>2</v>
      </c>
      <c r="AG37" s="65">
        <v>0</v>
      </c>
      <c r="AH37" s="65">
        <v>22</v>
      </c>
      <c r="AI37" s="65">
        <v>0</v>
      </c>
    </row>
    <row r="38" spans="1:35" s="14" customFormat="1" ht="15" customHeight="1">
      <c r="A38" s="15" t="s">
        <v>135</v>
      </c>
      <c r="B38" s="65">
        <v>1</v>
      </c>
      <c r="C38" s="65">
        <v>0</v>
      </c>
      <c r="D38" s="65">
        <v>2</v>
      </c>
      <c r="E38" s="65">
        <v>0</v>
      </c>
      <c r="F38" s="65">
        <v>34</v>
      </c>
      <c r="G38" s="65">
        <v>14</v>
      </c>
      <c r="H38" s="65">
        <v>41</v>
      </c>
      <c r="I38" s="65">
        <v>14</v>
      </c>
      <c r="J38" s="65">
        <v>10</v>
      </c>
      <c r="K38" s="65">
        <v>0</v>
      </c>
      <c r="L38" s="65">
        <v>2</v>
      </c>
      <c r="M38" s="65">
        <v>0</v>
      </c>
      <c r="N38" s="65">
        <v>1</v>
      </c>
      <c r="O38" s="65">
        <v>0</v>
      </c>
      <c r="P38" s="65">
        <v>91</v>
      </c>
      <c r="Q38" s="65">
        <v>28</v>
      </c>
      <c r="R38" s="65">
        <v>14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12</v>
      </c>
      <c r="AA38" s="65">
        <v>0</v>
      </c>
      <c r="AB38" s="65">
        <v>18</v>
      </c>
      <c r="AC38" s="65">
        <v>0</v>
      </c>
      <c r="AD38" s="65">
        <v>11</v>
      </c>
      <c r="AE38" s="65">
        <v>0</v>
      </c>
      <c r="AF38" s="65">
        <v>1</v>
      </c>
      <c r="AG38" s="65">
        <v>0</v>
      </c>
      <c r="AH38" s="65">
        <v>56</v>
      </c>
      <c r="AI38" s="65">
        <v>0</v>
      </c>
    </row>
    <row r="39" spans="1:35" s="14" customFormat="1" ht="15" customHeight="1">
      <c r="A39" s="15" t="s">
        <v>136</v>
      </c>
      <c r="B39" s="65">
        <v>0</v>
      </c>
      <c r="C39" s="65">
        <v>0</v>
      </c>
      <c r="D39" s="65">
        <v>0</v>
      </c>
      <c r="E39" s="65">
        <v>1</v>
      </c>
      <c r="F39" s="65">
        <v>125</v>
      </c>
      <c r="G39" s="65">
        <v>1</v>
      </c>
      <c r="H39" s="65">
        <v>153</v>
      </c>
      <c r="I39" s="65">
        <v>1</v>
      </c>
      <c r="J39" s="65">
        <v>8</v>
      </c>
      <c r="K39" s="65">
        <v>0</v>
      </c>
      <c r="L39" s="65">
        <v>6</v>
      </c>
      <c r="M39" s="65">
        <v>0</v>
      </c>
      <c r="N39" s="65">
        <v>20</v>
      </c>
      <c r="O39" s="65">
        <v>0</v>
      </c>
      <c r="P39" s="65">
        <v>312</v>
      </c>
      <c r="Q39" s="65">
        <v>3</v>
      </c>
      <c r="R39" s="65">
        <v>26</v>
      </c>
      <c r="S39" s="65">
        <v>1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26</v>
      </c>
      <c r="AC39" s="65">
        <v>1</v>
      </c>
      <c r="AD39" s="65">
        <v>0</v>
      </c>
      <c r="AE39" s="65">
        <v>0</v>
      </c>
      <c r="AF39" s="65">
        <v>10</v>
      </c>
      <c r="AG39" s="65">
        <v>1</v>
      </c>
      <c r="AH39" s="65">
        <v>62</v>
      </c>
      <c r="AI39" s="65">
        <v>3</v>
      </c>
    </row>
    <row r="40" spans="1:35" s="14" customFormat="1" ht="15" customHeight="1">
      <c r="A40" s="15" t="s">
        <v>137</v>
      </c>
      <c r="B40" s="65">
        <v>13</v>
      </c>
      <c r="C40" s="65">
        <v>3</v>
      </c>
      <c r="D40" s="65">
        <v>27</v>
      </c>
      <c r="E40" s="65">
        <v>0</v>
      </c>
      <c r="F40" s="65">
        <v>246</v>
      </c>
      <c r="G40" s="65">
        <v>108</v>
      </c>
      <c r="H40" s="65">
        <v>226</v>
      </c>
      <c r="I40" s="65">
        <v>105</v>
      </c>
      <c r="J40" s="65">
        <v>23</v>
      </c>
      <c r="K40" s="65">
        <v>30</v>
      </c>
      <c r="L40" s="65">
        <v>164</v>
      </c>
      <c r="M40" s="65">
        <v>34</v>
      </c>
      <c r="N40" s="65">
        <v>16</v>
      </c>
      <c r="O40" s="65">
        <v>5</v>
      </c>
      <c r="P40" s="65">
        <v>715</v>
      </c>
      <c r="Q40" s="65">
        <v>285</v>
      </c>
      <c r="R40" s="65">
        <v>50</v>
      </c>
      <c r="S40" s="65">
        <v>0</v>
      </c>
      <c r="T40" s="65">
        <v>0</v>
      </c>
      <c r="U40" s="65">
        <v>0</v>
      </c>
      <c r="V40" s="65">
        <v>1</v>
      </c>
      <c r="W40" s="65">
        <v>0</v>
      </c>
      <c r="X40" s="65">
        <v>1</v>
      </c>
      <c r="Y40" s="65">
        <v>0</v>
      </c>
      <c r="Z40" s="65">
        <v>17</v>
      </c>
      <c r="AA40" s="65">
        <v>0</v>
      </c>
      <c r="AB40" s="65">
        <v>62</v>
      </c>
      <c r="AC40" s="65">
        <v>1</v>
      </c>
      <c r="AD40" s="65">
        <v>7</v>
      </c>
      <c r="AE40" s="65">
        <v>0</v>
      </c>
      <c r="AF40" s="65">
        <v>80</v>
      </c>
      <c r="AG40" s="65">
        <v>2</v>
      </c>
      <c r="AH40" s="65">
        <v>218</v>
      </c>
      <c r="AI40" s="65">
        <v>3</v>
      </c>
    </row>
    <row r="41" spans="1:35" s="14" customFormat="1" ht="15" customHeight="1">
      <c r="A41" s="15" t="s">
        <v>138</v>
      </c>
      <c r="B41" s="65">
        <v>5</v>
      </c>
      <c r="C41" s="65">
        <v>0</v>
      </c>
      <c r="D41" s="65">
        <v>16</v>
      </c>
      <c r="E41" s="65">
        <v>0</v>
      </c>
      <c r="F41" s="65">
        <v>102</v>
      </c>
      <c r="G41" s="65">
        <v>0</v>
      </c>
      <c r="H41" s="65">
        <v>99</v>
      </c>
      <c r="I41" s="65">
        <v>0</v>
      </c>
      <c r="J41" s="65">
        <v>0</v>
      </c>
      <c r="K41" s="65">
        <v>0</v>
      </c>
      <c r="L41" s="65">
        <v>50</v>
      </c>
      <c r="M41" s="65">
        <v>0</v>
      </c>
      <c r="N41" s="65">
        <v>1</v>
      </c>
      <c r="O41" s="65">
        <v>0</v>
      </c>
      <c r="P41" s="65">
        <v>273</v>
      </c>
      <c r="Q41" s="65">
        <v>0</v>
      </c>
      <c r="R41" s="65">
        <v>61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4</v>
      </c>
      <c r="AA41" s="65">
        <v>0</v>
      </c>
      <c r="AB41" s="65">
        <v>59</v>
      </c>
      <c r="AC41" s="65">
        <v>0</v>
      </c>
      <c r="AD41" s="65">
        <v>0</v>
      </c>
      <c r="AE41" s="65">
        <v>0</v>
      </c>
      <c r="AF41" s="65">
        <v>16</v>
      </c>
      <c r="AG41" s="65">
        <v>0</v>
      </c>
      <c r="AH41" s="65">
        <v>140</v>
      </c>
      <c r="AI41" s="65">
        <v>0</v>
      </c>
    </row>
    <row r="42" spans="1:35" s="14" customFormat="1" ht="15" customHeight="1">
      <c r="A42" s="15" t="s">
        <v>139</v>
      </c>
      <c r="B42" s="65">
        <v>0</v>
      </c>
      <c r="C42" s="65">
        <v>7</v>
      </c>
      <c r="D42" s="65">
        <v>32</v>
      </c>
      <c r="E42" s="65">
        <v>78</v>
      </c>
      <c r="F42" s="65">
        <v>237</v>
      </c>
      <c r="G42" s="65">
        <v>181</v>
      </c>
      <c r="H42" s="65">
        <v>232</v>
      </c>
      <c r="I42" s="65">
        <v>119</v>
      </c>
      <c r="J42" s="65">
        <v>6</v>
      </c>
      <c r="K42" s="65">
        <v>10</v>
      </c>
      <c r="L42" s="65">
        <v>35</v>
      </c>
      <c r="M42" s="65">
        <v>10</v>
      </c>
      <c r="N42" s="65">
        <v>4</v>
      </c>
      <c r="O42" s="65">
        <v>21</v>
      </c>
      <c r="P42" s="65">
        <v>546</v>
      </c>
      <c r="Q42" s="65">
        <v>426</v>
      </c>
      <c r="R42" s="65">
        <v>68</v>
      </c>
      <c r="S42" s="65">
        <v>7</v>
      </c>
      <c r="T42" s="65">
        <v>4</v>
      </c>
      <c r="U42" s="65">
        <v>0</v>
      </c>
      <c r="V42" s="65">
        <v>6</v>
      </c>
      <c r="W42" s="65">
        <v>0</v>
      </c>
      <c r="X42" s="65">
        <v>1</v>
      </c>
      <c r="Y42" s="65">
        <v>0</v>
      </c>
      <c r="Z42" s="65">
        <v>6</v>
      </c>
      <c r="AA42" s="65">
        <v>0</v>
      </c>
      <c r="AB42" s="65">
        <v>78</v>
      </c>
      <c r="AC42" s="65">
        <v>7</v>
      </c>
      <c r="AD42" s="65">
        <v>2</v>
      </c>
      <c r="AE42" s="65">
        <v>6</v>
      </c>
      <c r="AF42" s="65">
        <v>64</v>
      </c>
      <c r="AG42" s="65">
        <v>0</v>
      </c>
      <c r="AH42" s="65">
        <v>229</v>
      </c>
      <c r="AI42" s="65">
        <v>20</v>
      </c>
    </row>
    <row r="43" spans="1:35" s="14" customFormat="1" ht="15" customHeight="1">
      <c r="A43" s="15" t="s">
        <v>140</v>
      </c>
      <c r="B43" s="65">
        <v>5</v>
      </c>
      <c r="C43" s="65">
        <v>1</v>
      </c>
      <c r="D43" s="65">
        <v>2</v>
      </c>
      <c r="E43" s="65">
        <v>0</v>
      </c>
      <c r="F43" s="65">
        <v>73</v>
      </c>
      <c r="G43" s="65">
        <v>8</v>
      </c>
      <c r="H43" s="65">
        <v>77</v>
      </c>
      <c r="I43" s="65">
        <v>9</v>
      </c>
      <c r="J43" s="65">
        <v>4</v>
      </c>
      <c r="K43" s="65">
        <v>1</v>
      </c>
      <c r="L43" s="65">
        <v>42</v>
      </c>
      <c r="M43" s="65">
        <v>4</v>
      </c>
      <c r="N43" s="65">
        <v>0</v>
      </c>
      <c r="O43" s="65">
        <v>4</v>
      </c>
      <c r="P43" s="65">
        <v>203</v>
      </c>
      <c r="Q43" s="65">
        <v>27</v>
      </c>
      <c r="R43" s="65">
        <v>15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9</v>
      </c>
      <c r="AA43" s="65">
        <v>0</v>
      </c>
      <c r="AB43" s="65">
        <v>18</v>
      </c>
      <c r="AC43" s="65">
        <v>0</v>
      </c>
      <c r="AD43" s="65">
        <v>0</v>
      </c>
      <c r="AE43" s="65">
        <v>0</v>
      </c>
      <c r="AF43" s="65">
        <v>18</v>
      </c>
      <c r="AG43" s="65">
        <v>2</v>
      </c>
      <c r="AH43" s="65">
        <v>60</v>
      </c>
      <c r="AI43" s="65">
        <v>2</v>
      </c>
    </row>
    <row r="44" spans="1:35" s="14" customFormat="1" ht="15" customHeight="1">
      <c r="A44" s="15" t="s">
        <v>141</v>
      </c>
      <c r="B44" s="65">
        <v>0</v>
      </c>
      <c r="C44" s="65">
        <v>1</v>
      </c>
      <c r="D44" s="65">
        <v>6</v>
      </c>
      <c r="E44" s="65">
        <v>0</v>
      </c>
      <c r="F44" s="65">
        <v>49</v>
      </c>
      <c r="G44" s="65">
        <v>10</v>
      </c>
      <c r="H44" s="65">
        <v>49</v>
      </c>
      <c r="I44" s="65">
        <v>10</v>
      </c>
      <c r="J44" s="65">
        <v>1</v>
      </c>
      <c r="K44" s="65">
        <v>1</v>
      </c>
      <c r="L44" s="65">
        <v>6</v>
      </c>
      <c r="M44" s="65">
        <v>0</v>
      </c>
      <c r="N44" s="65">
        <v>1</v>
      </c>
      <c r="O44" s="65">
        <v>0</v>
      </c>
      <c r="P44" s="65">
        <v>112</v>
      </c>
      <c r="Q44" s="65">
        <v>22</v>
      </c>
      <c r="R44" s="65">
        <v>24</v>
      </c>
      <c r="S44" s="65">
        <v>0</v>
      </c>
      <c r="T44" s="65">
        <v>0</v>
      </c>
      <c r="U44" s="65">
        <v>0</v>
      </c>
      <c r="V44" s="65">
        <v>5</v>
      </c>
      <c r="W44" s="65">
        <v>0</v>
      </c>
      <c r="X44" s="65">
        <v>0</v>
      </c>
      <c r="Y44" s="65">
        <v>0</v>
      </c>
      <c r="Z44" s="65">
        <v>11</v>
      </c>
      <c r="AA44" s="65">
        <v>0</v>
      </c>
      <c r="AB44" s="65">
        <v>24</v>
      </c>
      <c r="AC44" s="65">
        <v>0</v>
      </c>
      <c r="AD44" s="65">
        <v>0</v>
      </c>
      <c r="AE44" s="65">
        <v>0</v>
      </c>
      <c r="AF44" s="65">
        <v>11</v>
      </c>
      <c r="AG44" s="65">
        <v>0</v>
      </c>
      <c r="AH44" s="65">
        <v>75</v>
      </c>
      <c r="AI44" s="65">
        <v>0</v>
      </c>
    </row>
    <row r="45" spans="1:35" s="14" customFormat="1" ht="15" customHeight="1">
      <c r="A45" s="15" t="s">
        <v>142</v>
      </c>
      <c r="B45" s="65">
        <v>3</v>
      </c>
      <c r="C45" s="65">
        <v>2</v>
      </c>
      <c r="D45" s="65">
        <v>1</v>
      </c>
      <c r="E45" s="65">
        <v>1</v>
      </c>
      <c r="F45" s="65">
        <v>65</v>
      </c>
      <c r="G45" s="65">
        <v>13</v>
      </c>
      <c r="H45" s="65">
        <v>61</v>
      </c>
      <c r="I45" s="65">
        <v>13</v>
      </c>
      <c r="J45" s="65">
        <v>0</v>
      </c>
      <c r="K45" s="65">
        <v>0</v>
      </c>
      <c r="L45" s="65">
        <v>2</v>
      </c>
      <c r="M45" s="65">
        <v>1</v>
      </c>
      <c r="N45" s="65">
        <v>1</v>
      </c>
      <c r="O45" s="65">
        <v>1</v>
      </c>
      <c r="P45" s="65">
        <v>133</v>
      </c>
      <c r="Q45" s="65">
        <v>31</v>
      </c>
      <c r="R45" s="65">
        <v>14</v>
      </c>
      <c r="S45" s="65">
        <v>0</v>
      </c>
      <c r="T45" s="65">
        <v>0</v>
      </c>
      <c r="U45" s="65">
        <v>0</v>
      </c>
      <c r="V45" s="65">
        <v>6</v>
      </c>
      <c r="W45" s="65">
        <v>0</v>
      </c>
      <c r="X45" s="65">
        <v>0</v>
      </c>
      <c r="Y45" s="65">
        <v>0</v>
      </c>
      <c r="Z45" s="65">
        <v>1</v>
      </c>
      <c r="AA45" s="65">
        <v>0</v>
      </c>
      <c r="AB45" s="65">
        <v>15</v>
      </c>
      <c r="AC45" s="65">
        <v>0</v>
      </c>
      <c r="AD45" s="65">
        <v>2</v>
      </c>
      <c r="AE45" s="65">
        <v>0</v>
      </c>
      <c r="AF45" s="65">
        <v>20</v>
      </c>
      <c r="AG45" s="65">
        <v>0</v>
      </c>
      <c r="AH45" s="65">
        <v>58</v>
      </c>
      <c r="AI45" s="65">
        <v>0</v>
      </c>
    </row>
    <row r="46" spans="1:35" s="14" customFormat="1" ht="15" customHeight="1">
      <c r="A46" s="15" t="s">
        <v>143</v>
      </c>
      <c r="B46" s="65">
        <v>0</v>
      </c>
      <c r="C46" s="65">
        <v>0</v>
      </c>
      <c r="D46" s="65">
        <v>1</v>
      </c>
      <c r="E46" s="65">
        <v>0</v>
      </c>
      <c r="F46" s="65">
        <v>30</v>
      </c>
      <c r="G46" s="65">
        <v>5</v>
      </c>
      <c r="H46" s="65">
        <v>29</v>
      </c>
      <c r="I46" s="65">
        <v>4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60</v>
      </c>
      <c r="Q46" s="65">
        <v>9</v>
      </c>
      <c r="R46" s="65">
        <v>5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1</v>
      </c>
      <c r="Y46" s="65">
        <v>0</v>
      </c>
      <c r="Z46" s="65">
        <v>0</v>
      </c>
      <c r="AA46" s="65">
        <v>0</v>
      </c>
      <c r="AB46" s="65">
        <v>10</v>
      </c>
      <c r="AC46" s="65">
        <v>0</v>
      </c>
      <c r="AD46" s="65">
        <v>0</v>
      </c>
      <c r="AE46" s="65">
        <v>0</v>
      </c>
      <c r="AF46" s="65">
        <v>3</v>
      </c>
      <c r="AG46" s="65">
        <v>0</v>
      </c>
      <c r="AH46" s="65">
        <v>19</v>
      </c>
      <c r="AI46" s="65">
        <v>0</v>
      </c>
    </row>
    <row r="47" spans="1:35" s="14" customFormat="1" ht="15" customHeight="1">
      <c r="A47" s="15" t="s">
        <v>144</v>
      </c>
      <c r="B47" s="65">
        <v>0</v>
      </c>
      <c r="C47" s="65">
        <v>0</v>
      </c>
      <c r="D47" s="65">
        <v>0</v>
      </c>
      <c r="E47" s="65">
        <v>0</v>
      </c>
      <c r="F47" s="65">
        <v>20</v>
      </c>
      <c r="G47" s="65">
        <v>13</v>
      </c>
      <c r="H47" s="65">
        <v>15</v>
      </c>
      <c r="I47" s="65">
        <v>13</v>
      </c>
      <c r="J47" s="65">
        <v>1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36</v>
      </c>
      <c r="Q47" s="65">
        <v>26</v>
      </c>
      <c r="R47" s="65">
        <v>3</v>
      </c>
      <c r="S47" s="65">
        <v>1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1</v>
      </c>
      <c r="AA47" s="65">
        <v>0</v>
      </c>
      <c r="AB47" s="65">
        <v>3</v>
      </c>
      <c r="AC47" s="65">
        <v>1</v>
      </c>
      <c r="AD47" s="65">
        <v>0</v>
      </c>
      <c r="AE47" s="65">
        <v>0</v>
      </c>
      <c r="AF47" s="65">
        <v>2</v>
      </c>
      <c r="AG47" s="65">
        <v>1</v>
      </c>
      <c r="AH47" s="65">
        <v>9</v>
      </c>
      <c r="AI47" s="65">
        <v>3</v>
      </c>
    </row>
    <row r="48" spans="1:35" s="14" customFormat="1" ht="15" customHeight="1">
      <c r="A48" s="15" t="s">
        <v>145</v>
      </c>
      <c r="B48" s="65">
        <v>3</v>
      </c>
      <c r="C48" s="65">
        <v>0</v>
      </c>
      <c r="D48" s="65">
        <v>2</v>
      </c>
      <c r="E48" s="65">
        <v>7</v>
      </c>
      <c r="F48" s="65">
        <v>66</v>
      </c>
      <c r="G48" s="65">
        <v>17</v>
      </c>
      <c r="H48" s="65">
        <v>62</v>
      </c>
      <c r="I48" s="65">
        <v>20</v>
      </c>
      <c r="J48" s="65">
        <v>5</v>
      </c>
      <c r="K48" s="65">
        <v>7</v>
      </c>
      <c r="L48" s="65">
        <v>4</v>
      </c>
      <c r="M48" s="65">
        <v>2</v>
      </c>
      <c r="N48" s="65">
        <v>0</v>
      </c>
      <c r="O48" s="65">
        <v>0</v>
      </c>
      <c r="P48" s="65">
        <v>142</v>
      </c>
      <c r="Q48" s="65">
        <v>53</v>
      </c>
      <c r="R48" s="65">
        <v>11</v>
      </c>
      <c r="S48" s="65">
        <v>0</v>
      </c>
      <c r="T48" s="65">
        <v>0</v>
      </c>
      <c r="U48" s="65">
        <v>0</v>
      </c>
      <c r="V48" s="65">
        <v>4</v>
      </c>
      <c r="W48" s="65">
        <v>0</v>
      </c>
      <c r="X48" s="65">
        <v>1</v>
      </c>
      <c r="Y48" s="65">
        <v>0</v>
      </c>
      <c r="Z48" s="65">
        <v>1</v>
      </c>
      <c r="AA48" s="65">
        <v>0</v>
      </c>
      <c r="AB48" s="65">
        <v>13</v>
      </c>
      <c r="AC48" s="65">
        <v>0</v>
      </c>
      <c r="AD48" s="65">
        <v>0</v>
      </c>
      <c r="AE48" s="65">
        <v>0</v>
      </c>
      <c r="AF48" s="65">
        <v>5</v>
      </c>
      <c r="AG48" s="65">
        <v>0</v>
      </c>
      <c r="AH48" s="65">
        <v>35</v>
      </c>
      <c r="AI48" s="65">
        <v>0</v>
      </c>
    </row>
    <row r="49" spans="1:35" s="14" customFormat="1" ht="15" customHeight="1">
      <c r="A49" s="15" t="s">
        <v>146</v>
      </c>
      <c r="B49" s="65">
        <v>11</v>
      </c>
      <c r="C49" s="65">
        <v>6</v>
      </c>
      <c r="D49" s="65">
        <v>134</v>
      </c>
      <c r="E49" s="65">
        <v>3</v>
      </c>
      <c r="F49" s="65">
        <v>497</v>
      </c>
      <c r="G49" s="65">
        <v>92</v>
      </c>
      <c r="H49" s="65">
        <v>465</v>
      </c>
      <c r="I49" s="65">
        <v>88</v>
      </c>
      <c r="J49" s="65">
        <v>67</v>
      </c>
      <c r="K49" s="65">
        <v>18</v>
      </c>
      <c r="L49" s="65">
        <v>40</v>
      </c>
      <c r="M49" s="65">
        <v>11</v>
      </c>
      <c r="N49" s="65">
        <v>60</v>
      </c>
      <c r="O49" s="65">
        <v>4</v>
      </c>
      <c r="P49" s="65">
        <v>1274</v>
      </c>
      <c r="Q49" s="65">
        <v>222</v>
      </c>
      <c r="R49" s="65">
        <v>131</v>
      </c>
      <c r="S49" s="65">
        <v>0</v>
      </c>
      <c r="T49" s="65">
        <v>0</v>
      </c>
      <c r="U49" s="65">
        <v>0</v>
      </c>
      <c r="V49" s="65">
        <v>10</v>
      </c>
      <c r="W49" s="65">
        <v>0</v>
      </c>
      <c r="X49" s="65">
        <v>1</v>
      </c>
      <c r="Y49" s="65">
        <v>0</v>
      </c>
      <c r="Z49" s="65">
        <v>11</v>
      </c>
      <c r="AA49" s="65">
        <v>0</v>
      </c>
      <c r="AB49" s="65">
        <v>136</v>
      </c>
      <c r="AC49" s="65">
        <v>0</v>
      </c>
      <c r="AD49" s="65">
        <v>7</v>
      </c>
      <c r="AE49" s="65">
        <v>1</v>
      </c>
      <c r="AF49" s="65">
        <v>136</v>
      </c>
      <c r="AG49" s="65">
        <v>2</v>
      </c>
      <c r="AH49" s="65">
        <v>432</v>
      </c>
      <c r="AI49" s="65">
        <v>3</v>
      </c>
    </row>
    <row r="50" spans="1:35" s="14" customFormat="1" ht="15" customHeight="1">
      <c r="A50" s="15" t="s">
        <v>147</v>
      </c>
      <c r="B50" s="65">
        <v>21</v>
      </c>
      <c r="C50" s="65">
        <v>6</v>
      </c>
      <c r="D50" s="65">
        <v>86</v>
      </c>
      <c r="E50" s="65">
        <v>0</v>
      </c>
      <c r="F50" s="65">
        <v>238</v>
      </c>
      <c r="G50" s="65">
        <v>33</v>
      </c>
      <c r="H50" s="65">
        <v>235</v>
      </c>
      <c r="I50" s="65">
        <v>33</v>
      </c>
      <c r="J50" s="65">
        <v>0</v>
      </c>
      <c r="K50" s="65">
        <v>0</v>
      </c>
      <c r="L50" s="65">
        <v>171</v>
      </c>
      <c r="M50" s="65">
        <v>15</v>
      </c>
      <c r="N50" s="65">
        <v>33</v>
      </c>
      <c r="O50" s="65">
        <v>19</v>
      </c>
      <c r="P50" s="65">
        <v>784</v>
      </c>
      <c r="Q50" s="65">
        <v>106</v>
      </c>
      <c r="R50" s="65">
        <v>38</v>
      </c>
      <c r="S50" s="65">
        <v>1</v>
      </c>
      <c r="T50" s="65">
        <v>0</v>
      </c>
      <c r="U50" s="65">
        <v>0</v>
      </c>
      <c r="V50" s="65">
        <v>0</v>
      </c>
      <c r="W50" s="65">
        <v>0</v>
      </c>
      <c r="X50" s="65">
        <v>3</v>
      </c>
      <c r="Y50" s="65">
        <v>0</v>
      </c>
      <c r="Z50" s="65">
        <v>14</v>
      </c>
      <c r="AA50" s="65">
        <v>0</v>
      </c>
      <c r="AB50" s="65">
        <v>43</v>
      </c>
      <c r="AC50" s="65">
        <v>1</v>
      </c>
      <c r="AD50" s="65">
        <v>0</v>
      </c>
      <c r="AE50" s="65">
        <v>0</v>
      </c>
      <c r="AF50" s="65">
        <v>19</v>
      </c>
      <c r="AG50" s="65">
        <v>3</v>
      </c>
      <c r="AH50" s="65">
        <v>117</v>
      </c>
      <c r="AI50" s="65">
        <v>5</v>
      </c>
    </row>
    <row r="51" spans="1:35" s="14" customFormat="1" ht="15" customHeight="1">
      <c r="A51" s="15" t="s">
        <v>148</v>
      </c>
      <c r="B51" s="65">
        <v>7</v>
      </c>
      <c r="C51" s="65">
        <v>0</v>
      </c>
      <c r="D51" s="65">
        <v>2</v>
      </c>
      <c r="E51" s="65">
        <v>0</v>
      </c>
      <c r="F51" s="65">
        <v>39</v>
      </c>
      <c r="G51" s="65">
        <v>0</v>
      </c>
      <c r="H51" s="65">
        <v>41</v>
      </c>
      <c r="I51" s="65">
        <v>0</v>
      </c>
      <c r="J51" s="65">
        <v>0</v>
      </c>
      <c r="K51" s="65">
        <v>0</v>
      </c>
      <c r="L51" s="65">
        <v>13</v>
      </c>
      <c r="M51" s="65">
        <v>0</v>
      </c>
      <c r="N51" s="65">
        <v>19</v>
      </c>
      <c r="O51" s="65">
        <v>0</v>
      </c>
      <c r="P51" s="65">
        <v>121</v>
      </c>
      <c r="Q51" s="65">
        <v>0</v>
      </c>
      <c r="R51" s="65">
        <v>10</v>
      </c>
      <c r="S51" s="65">
        <v>0</v>
      </c>
      <c r="T51" s="65">
        <v>0</v>
      </c>
      <c r="U51" s="65">
        <v>0</v>
      </c>
      <c r="V51" s="65">
        <v>3</v>
      </c>
      <c r="W51" s="65">
        <v>0</v>
      </c>
      <c r="X51" s="65">
        <v>0</v>
      </c>
      <c r="Y51" s="65">
        <v>0</v>
      </c>
      <c r="Z51" s="65">
        <v>3</v>
      </c>
      <c r="AA51" s="65">
        <v>0</v>
      </c>
      <c r="AB51" s="65">
        <v>9</v>
      </c>
      <c r="AC51" s="65">
        <v>0</v>
      </c>
      <c r="AD51" s="65">
        <v>0</v>
      </c>
      <c r="AE51" s="65">
        <v>0</v>
      </c>
      <c r="AF51" s="65">
        <v>2</v>
      </c>
      <c r="AG51" s="65">
        <v>0</v>
      </c>
      <c r="AH51" s="65">
        <v>27</v>
      </c>
      <c r="AI51" s="65">
        <v>0</v>
      </c>
    </row>
    <row r="52" spans="1:35" s="14" customFormat="1" ht="15" customHeight="1">
      <c r="A52" s="15" t="s">
        <v>256</v>
      </c>
      <c r="B52" s="65">
        <v>0</v>
      </c>
      <c r="C52" s="65">
        <v>0</v>
      </c>
      <c r="D52" s="65">
        <v>0</v>
      </c>
      <c r="E52" s="65">
        <v>0</v>
      </c>
      <c r="F52" s="65">
        <v>5</v>
      </c>
      <c r="G52" s="65">
        <v>0</v>
      </c>
      <c r="H52" s="65">
        <v>0</v>
      </c>
      <c r="I52" s="65">
        <v>1</v>
      </c>
      <c r="J52" s="65">
        <v>0</v>
      </c>
      <c r="K52" s="65">
        <v>2</v>
      </c>
      <c r="L52" s="65">
        <v>0</v>
      </c>
      <c r="M52" s="65">
        <v>2</v>
      </c>
      <c r="N52" s="65">
        <v>0</v>
      </c>
      <c r="O52" s="65">
        <v>3</v>
      </c>
      <c r="P52" s="65">
        <v>5</v>
      </c>
      <c r="Q52" s="65">
        <v>8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</row>
    <row r="53" spans="1:35" s="14" customFormat="1" ht="15" customHeight="1">
      <c r="A53" s="15" t="s">
        <v>257</v>
      </c>
      <c r="B53" s="65">
        <v>1</v>
      </c>
      <c r="C53" s="65">
        <v>1</v>
      </c>
      <c r="D53" s="65">
        <v>6</v>
      </c>
      <c r="E53" s="65">
        <v>0</v>
      </c>
      <c r="F53" s="65">
        <v>19</v>
      </c>
      <c r="G53" s="65">
        <v>6</v>
      </c>
      <c r="H53" s="65">
        <v>20</v>
      </c>
      <c r="I53" s="65">
        <v>5</v>
      </c>
      <c r="J53" s="65">
        <v>3</v>
      </c>
      <c r="K53" s="65">
        <v>0</v>
      </c>
      <c r="L53" s="65">
        <v>1</v>
      </c>
      <c r="M53" s="65">
        <v>2</v>
      </c>
      <c r="N53" s="65">
        <v>2</v>
      </c>
      <c r="O53" s="65">
        <v>7</v>
      </c>
      <c r="P53" s="65">
        <v>52</v>
      </c>
      <c r="Q53" s="65">
        <v>21</v>
      </c>
      <c r="R53" s="65">
        <v>6</v>
      </c>
      <c r="S53" s="65">
        <v>3</v>
      </c>
      <c r="T53" s="65">
        <v>0</v>
      </c>
      <c r="U53" s="65">
        <v>0</v>
      </c>
      <c r="V53" s="65">
        <v>1</v>
      </c>
      <c r="W53" s="65">
        <v>0</v>
      </c>
      <c r="X53" s="65">
        <v>0</v>
      </c>
      <c r="Y53" s="65">
        <v>0</v>
      </c>
      <c r="Z53" s="65">
        <v>3</v>
      </c>
      <c r="AA53" s="65">
        <v>0</v>
      </c>
      <c r="AB53" s="65">
        <v>6</v>
      </c>
      <c r="AC53" s="65">
        <v>2</v>
      </c>
      <c r="AD53" s="65">
        <v>0</v>
      </c>
      <c r="AE53" s="65">
        <v>0</v>
      </c>
      <c r="AF53" s="65">
        <v>9</v>
      </c>
      <c r="AG53" s="65">
        <v>8</v>
      </c>
      <c r="AH53" s="65">
        <v>25</v>
      </c>
      <c r="AI53" s="65">
        <v>13</v>
      </c>
    </row>
    <row r="54" spans="1:35" s="14" customFormat="1" ht="15" customHeight="1">
      <c r="A54" s="15" t="s">
        <v>258</v>
      </c>
      <c r="B54" s="65">
        <v>1</v>
      </c>
      <c r="C54" s="65">
        <v>0</v>
      </c>
      <c r="D54" s="65">
        <v>15</v>
      </c>
      <c r="E54" s="65">
        <v>0</v>
      </c>
      <c r="F54" s="65">
        <v>50</v>
      </c>
      <c r="G54" s="65">
        <v>5</v>
      </c>
      <c r="H54" s="65">
        <v>55</v>
      </c>
      <c r="I54" s="65">
        <v>5</v>
      </c>
      <c r="J54" s="65">
        <v>4</v>
      </c>
      <c r="K54" s="65">
        <v>0</v>
      </c>
      <c r="L54" s="65">
        <v>20</v>
      </c>
      <c r="M54" s="65">
        <v>0</v>
      </c>
      <c r="N54" s="65">
        <v>4</v>
      </c>
      <c r="O54" s="65">
        <v>0</v>
      </c>
      <c r="P54" s="65">
        <v>149</v>
      </c>
      <c r="Q54" s="65">
        <v>10</v>
      </c>
      <c r="R54" s="65">
        <v>16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1</v>
      </c>
      <c r="AA54" s="65">
        <v>0</v>
      </c>
      <c r="AB54" s="65">
        <v>17</v>
      </c>
      <c r="AC54" s="65">
        <v>0</v>
      </c>
      <c r="AD54" s="65">
        <v>1</v>
      </c>
      <c r="AE54" s="65">
        <v>0</v>
      </c>
      <c r="AF54" s="65">
        <v>13</v>
      </c>
      <c r="AG54" s="65">
        <v>0</v>
      </c>
      <c r="AH54" s="65">
        <v>48</v>
      </c>
      <c r="AI54" s="65">
        <v>0</v>
      </c>
    </row>
    <row r="55" spans="1:35" s="14" customFormat="1" ht="15" customHeight="1">
      <c r="A55" s="15" t="s">
        <v>149</v>
      </c>
      <c r="B55" s="65">
        <v>2</v>
      </c>
      <c r="C55" s="65">
        <v>1</v>
      </c>
      <c r="D55" s="65">
        <v>0</v>
      </c>
      <c r="E55" s="65">
        <v>0</v>
      </c>
      <c r="F55" s="65">
        <v>18</v>
      </c>
      <c r="G55" s="65">
        <v>24</v>
      </c>
      <c r="H55" s="65">
        <v>16</v>
      </c>
      <c r="I55" s="65">
        <v>23</v>
      </c>
      <c r="J55" s="65">
        <v>0</v>
      </c>
      <c r="K55" s="65">
        <v>0</v>
      </c>
      <c r="L55" s="65">
        <v>5</v>
      </c>
      <c r="M55" s="65">
        <v>6</v>
      </c>
      <c r="N55" s="65">
        <v>0</v>
      </c>
      <c r="O55" s="65">
        <v>0</v>
      </c>
      <c r="P55" s="65">
        <v>41</v>
      </c>
      <c r="Q55" s="65">
        <v>54</v>
      </c>
      <c r="R55" s="65">
        <v>12</v>
      </c>
      <c r="S55" s="65">
        <v>7</v>
      </c>
      <c r="T55" s="65">
        <v>0</v>
      </c>
      <c r="U55" s="65">
        <v>0</v>
      </c>
      <c r="V55" s="65">
        <v>9</v>
      </c>
      <c r="W55" s="65">
        <v>2</v>
      </c>
      <c r="X55" s="65">
        <v>0</v>
      </c>
      <c r="Y55" s="65">
        <v>0</v>
      </c>
      <c r="Z55" s="65">
        <v>9</v>
      </c>
      <c r="AA55" s="65">
        <v>2</v>
      </c>
      <c r="AB55" s="65">
        <v>11</v>
      </c>
      <c r="AC55" s="65">
        <v>7</v>
      </c>
      <c r="AD55" s="65">
        <v>0</v>
      </c>
      <c r="AE55" s="65">
        <v>0</v>
      </c>
      <c r="AF55" s="65">
        <v>0</v>
      </c>
      <c r="AG55" s="65">
        <v>0</v>
      </c>
      <c r="AH55" s="65">
        <v>41</v>
      </c>
      <c r="AI55" s="65">
        <v>18</v>
      </c>
    </row>
    <row r="56" s="14" customFormat="1" ht="15" customHeight="1">
      <c r="B56" s="55"/>
    </row>
    <row r="57" spans="2:35" s="27" customFormat="1" ht="15" customHeight="1">
      <c r="B57" s="48">
        <f aca="true" t="shared" si="0" ref="B57:AI57">SUM(B6:B56)</f>
        <v>188</v>
      </c>
      <c r="C57" s="48">
        <f t="shared" si="0"/>
        <v>159</v>
      </c>
      <c r="D57" s="48">
        <f t="shared" si="0"/>
        <v>707</v>
      </c>
      <c r="E57" s="48">
        <f t="shared" si="0"/>
        <v>230</v>
      </c>
      <c r="F57" s="48">
        <f t="shared" si="0"/>
        <v>4223</v>
      </c>
      <c r="G57" s="48">
        <f t="shared" si="0"/>
        <v>1338</v>
      </c>
      <c r="H57" s="48">
        <f t="shared" si="0"/>
        <v>4234</v>
      </c>
      <c r="I57" s="48">
        <f t="shared" si="0"/>
        <v>1237</v>
      </c>
      <c r="J57" s="48">
        <f t="shared" si="0"/>
        <v>556</v>
      </c>
      <c r="K57" s="48">
        <f t="shared" si="0"/>
        <v>347</v>
      </c>
      <c r="L57" s="48">
        <f t="shared" si="0"/>
        <v>1003</v>
      </c>
      <c r="M57" s="48">
        <f t="shared" si="0"/>
        <v>186</v>
      </c>
      <c r="N57" s="48">
        <f t="shared" si="0"/>
        <v>350</v>
      </c>
      <c r="O57" s="48">
        <f t="shared" si="0"/>
        <v>235</v>
      </c>
      <c r="P57" s="48">
        <f t="shared" si="0"/>
        <v>11261</v>
      </c>
      <c r="Q57" s="48">
        <f t="shared" si="0"/>
        <v>3732</v>
      </c>
      <c r="R57" s="48">
        <f t="shared" si="0"/>
        <v>1034</v>
      </c>
      <c r="S57" s="48">
        <f t="shared" si="0"/>
        <v>34</v>
      </c>
      <c r="T57" s="48">
        <f t="shared" si="0"/>
        <v>17</v>
      </c>
      <c r="U57" s="48">
        <f t="shared" si="0"/>
        <v>0</v>
      </c>
      <c r="V57" s="48">
        <f t="shared" si="0"/>
        <v>147</v>
      </c>
      <c r="W57" s="48">
        <f t="shared" si="0"/>
        <v>15</v>
      </c>
      <c r="X57" s="48">
        <f t="shared" si="0"/>
        <v>27</v>
      </c>
      <c r="Y57" s="48">
        <f t="shared" si="0"/>
        <v>3</v>
      </c>
      <c r="Z57" s="48">
        <f t="shared" si="0"/>
        <v>256</v>
      </c>
      <c r="AA57" s="48">
        <f t="shared" si="0"/>
        <v>11</v>
      </c>
      <c r="AB57" s="48">
        <f t="shared" si="0"/>
        <v>1201</v>
      </c>
      <c r="AC57" s="48">
        <f t="shared" si="0"/>
        <v>36</v>
      </c>
      <c r="AD57" s="48">
        <f t="shared" si="0"/>
        <v>49</v>
      </c>
      <c r="AE57" s="48">
        <f t="shared" si="0"/>
        <v>7</v>
      </c>
      <c r="AF57" s="48">
        <f t="shared" si="0"/>
        <v>798</v>
      </c>
      <c r="AG57" s="48">
        <f t="shared" si="0"/>
        <v>36</v>
      </c>
      <c r="AH57" s="48">
        <f t="shared" si="0"/>
        <v>3529</v>
      </c>
      <c r="AI57" s="48">
        <f t="shared" si="0"/>
        <v>142</v>
      </c>
    </row>
    <row r="58" s="8" customFormat="1" ht="15" customHeight="1"/>
  </sheetData>
  <sheetProtection/>
  <mergeCells count="21">
    <mergeCell ref="T4:U4"/>
    <mergeCell ref="AD4:AE4"/>
    <mergeCell ref="V4:W4"/>
    <mergeCell ref="X4:Y4"/>
    <mergeCell ref="AB1:AI1"/>
    <mergeCell ref="R1:AA1"/>
    <mergeCell ref="J1:Q1"/>
    <mergeCell ref="J4:K4"/>
    <mergeCell ref="D4:E4"/>
    <mergeCell ref="Z4:AA4"/>
    <mergeCell ref="AB4:AC4"/>
    <mergeCell ref="R4:S4"/>
    <mergeCell ref="AH4:AI4"/>
    <mergeCell ref="AF4:AG4"/>
    <mergeCell ref="L4:M4"/>
    <mergeCell ref="P4:Q4"/>
    <mergeCell ref="F4:G4"/>
    <mergeCell ref="H4:I4"/>
    <mergeCell ref="N4:O4"/>
    <mergeCell ref="B1:I1"/>
    <mergeCell ref="B4:C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portrait" paperSize="9" scale="89" r:id="rId1"/>
  <headerFooter alignWithMargins="0">
    <oddFooter>&amp;R&amp;P/&amp;N</oddFooter>
  </headerFooter>
  <colBreaks count="3" manualBreakCount="3">
    <brk id="9" max="65535" man="1"/>
    <brk id="17" max="65535" man="1"/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11.421875" defaultRowHeight="15.75" customHeight="1"/>
  <cols>
    <col min="1" max="1" width="25.421875" style="1" bestFit="1" customWidth="1"/>
    <col min="2" max="2" width="9.8515625" style="1" bestFit="1" customWidth="1"/>
    <col min="3" max="3" width="19.140625" style="1" bestFit="1" customWidth="1"/>
    <col min="4" max="4" width="18.28125" style="1" bestFit="1" customWidth="1"/>
    <col min="5" max="5" width="20.00390625" style="1" bestFit="1" customWidth="1"/>
    <col min="6" max="6" width="18.28125" style="1" bestFit="1" customWidth="1"/>
    <col min="7" max="7" width="19.8515625" style="1" bestFit="1" customWidth="1"/>
    <col min="8" max="8" width="22.28125" style="1" bestFit="1" customWidth="1"/>
    <col min="9" max="16384" width="11.421875" style="1" customWidth="1"/>
  </cols>
  <sheetData>
    <row r="1" spans="1:23" s="23" customFormat="1" ht="15.75" customHeight="1">
      <c r="A1" s="99" t="s">
        <v>182</v>
      </c>
      <c r="B1" s="99"/>
      <c r="C1" s="99"/>
      <c r="D1" s="99"/>
      <c r="E1" s="99"/>
      <c r="F1" s="99"/>
      <c r="G1" s="99"/>
      <c r="H1" s="99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23" customFormat="1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23" customFormat="1" ht="35.25" customHeight="1">
      <c r="A3" s="45" t="s">
        <v>272</v>
      </c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8" s="27" customFormat="1" ht="15.75" customHeight="1">
      <c r="A4" s="64"/>
      <c r="B4" s="119" t="s">
        <v>96</v>
      </c>
      <c r="C4" s="120"/>
      <c r="D4" s="120"/>
      <c r="E4" s="120"/>
      <c r="F4" s="120"/>
      <c r="G4" s="120"/>
      <c r="H4" s="121"/>
    </row>
    <row r="5" spans="1:8" s="27" customFormat="1" ht="66.75" customHeight="1">
      <c r="A5" s="64"/>
      <c r="B5" s="32" t="s">
        <v>97</v>
      </c>
      <c r="C5" s="32" t="s">
        <v>75</v>
      </c>
      <c r="D5" s="32" t="s">
        <v>74</v>
      </c>
      <c r="E5" s="32" t="s">
        <v>72</v>
      </c>
      <c r="F5" s="32" t="s">
        <v>73</v>
      </c>
      <c r="G5" s="32" t="s">
        <v>98</v>
      </c>
      <c r="H5" s="32" t="s">
        <v>99</v>
      </c>
    </row>
    <row r="6" spans="1:8" s="14" customFormat="1" ht="15.75" customHeight="1">
      <c r="A6" s="15" t="s">
        <v>103</v>
      </c>
      <c r="B6" s="65">
        <v>163</v>
      </c>
      <c r="C6" s="65">
        <v>57</v>
      </c>
      <c r="D6" s="65">
        <v>12</v>
      </c>
      <c r="E6" s="65">
        <v>89</v>
      </c>
      <c r="F6" s="65">
        <v>5</v>
      </c>
      <c r="G6" s="65">
        <v>89</v>
      </c>
      <c r="H6" s="65">
        <v>74</v>
      </c>
    </row>
    <row r="7" spans="1:8" s="14" customFormat="1" ht="15.75" customHeight="1">
      <c r="A7" s="15" t="s">
        <v>104</v>
      </c>
      <c r="B7" s="65">
        <v>239</v>
      </c>
      <c r="C7" s="65">
        <v>212</v>
      </c>
      <c r="D7" s="65">
        <v>0</v>
      </c>
      <c r="E7" s="65">
        <v>27</v>
      </c>
      <c r="F7" s="65">
        <v>0</v>
      </c>
      <c r="G7" s="65">
        <v>212</v>
      </c>
      <c r="H7" s="65">
        <v>27</v>
      </c>
    </row>
    <row r="8" spans="1:8" s="14" customFormat="1" ht="15.75" customHeight="1">
      <c r="A8" s="15" t="s">
        <v>105</v>
      </c>
      <c r="B8" s="65">
        <v>109</v>
      </c>
      <c r="C8" s="65">
        <v>100</v>
      </c>
      <c r="D8" s="65">
        <v>2</v>
      </c>
      <c r="E8" s="65">
        <v>7</v>
      </c>
      <c r="F8" s="65">
        <v>0</v>
      </c>
      <c r="G8" s="65">
        <v>105</v>
      </c>
      <c r="H8" s="65">
        <v>4</v>
      </c>
    </row>
    <row r="9" spans="1:8" s="14" customFormat="1" ht="15.75" customHeight="1">
      <c r="A9" s="15" t="s">
        <v>106</v>
      </c>
      <c r="B9" s="65">
        <v>110</v>
      </c>
      <c r="C9" s="65">
        <v>96</v>
      </c>
      <c r="D9" s="65">
        <v>0</v>
      </c>
      <c r="E9" s="65">
        <v>14</v>
      </c>
      <c r="F9" s="65">
        <v>0</v>
      </c>
      <c r="G9" s="65">
        <v>100</v>
      </c>
      <c r="H9" s="65">
        <v>10</v>
      </c>
    </row>
    <row r="10" spans="1:8" s="14" customFormat="1" ht="15.75" customHeight="1">
      <c r="A10" s="15" t="s">
        <v>107</v>
      </c>
      <c r="B10" s="65">
        <v>138</v>
      </c>
      <c r="C10" s="65">
        <v>107</v>
      </c>
      <c r="D10" s="65">
        <v>0</v>
      </c>
      <c r="E10" s="65">
        <v>31</v>
      </c>
      <c r="F10" s="65">
        <v>0</v>
      </c>
      <c r="G10" s="65">
        <v>111</v>
      </c>
      <c r="H10" s="65">
        <v>27</v>
      </c>
    </row>
    <row r="11" spans="1:8" s="14" customFormat="1" ht="15.75" customHeight="1">
      <c r="A11" s="15" t="s">
        <v>108</v>
      </c>
      <c r="B11" s="65">
        <v>83</v>
      </c>
      <c r="C11" s="65">
        <v>71</v>
      </c>
      <c r="D11" s="65">
        <v>1</v>
      </c>
      <c r="E11" s="65">
        <v>11</v>
      </c>
      <c r="F11" s="65">
        <v>0</v>
      </c>
      <c r="G11" s="65">
        <v>73</v>
      </c>
      <c r="H11" s="65">
        <v>10</v>
      </c>
    </row>
    <row r="12" spans="1:8" s="14" customFormat="1" ht="15.75" customHeight="1">
      <c r="A12" s="15" t="s">
        <v>109</v>
      </c>
      <c r="B12" s="65">
        <v>284</v>
      </c>
      <c r="C12" s="65">
        <v>201</v>
      </c>
      <c r="D12" s="65">
        <v>3</v>
      </c>
      <c r="E12" s="65">
        <v>77</v>
      </c>
      <c r="F12" s="65">
        <v>3</v>
      </c>
      <c r="G12" s="65">
        <v>204</v>
      </c>
      <c r="H12" s="65">
        <v>80</v>
      </c>
    </row>
    <row r="13" spans="1:8" s="14" customFormat="1" ht="15.75" customHeight="1">
      <c r="A13" s="15" t="s">
        <v>110</v>
      </c>
      <c r="B13" s="65">
        <v>433</v>
      </c>
      <c r="C13" s="65">
        <v>384</v>
      </c>
      <c r="D13" s="65">
        <v>4</v>
      </c>
      <c r="E13" s="65">
        <v>45</v>
      </c>
      <c r="F13" s="65">
        <v>0</v>
      </c>
      <c r="G13" s="65">
        <v>389</v>
      </c>
      <c r="H13" s="65">
        <v>44</v>
      </c>
    </row>
    <row r="14" spans="1:8" s="14" customFormat="1" ht="15.75" customHeight="1">
      <c r="A14" s="15" t="s">
        <v>111</v>
      </c>
      <c r="B14" s="65">
        <v>26</v>
      </c>
      <c r="C14" s="65">
        <v>13</v>
      </c>
      <c r="D14" s="65">
        <v>0</v>
      </c>
      <c r="E14" s="65">
        <v>13</v>
      </c>
      <c r="F14" s="65">
        <v>0</v>
      </c>
      <c r="G14" s="65">
        <v>12</v>
      </c>
      <c r="H14" s="65">
        <v>14</v>
      </c>
    </row>
    <row r="15" spans="1:8" s="14" customFormat="1" ht="15.75" customHeight="1">
      <c r="A15" s="15" t="s">
        <v>112</v>
      </c>
      <c r="B15" s="65">
        <v>12</v>
      </c>
      <c r="C15" s="65">
        <v>6</v>
      </c>
      <c r="D15" s="65">
        <v>0</v>
      </c>
      <c r="E15" s="65">
        <v>6</v>
      </c>
      <c r="F15" s="65">
        <v>0</v>
      </c>
      <c r="G15" s="65">
        <v>10</v>
      </c>
      <c r="H15" s="65">
        <v>2</v>
      </c>
    </row>
    <row r="16" spans="1:8" s="14" customFormat="1" ht="15.75" customHeight="1">
      <c r="A16" s="15" t="s">
        <v>113</v>
      </c>
      <c r="B16" s="65">
        <v>138</v>
      </c>
      <c r="C16" s="65">
        <v>89</v>
      </c>
      <c r="D16" s="65">
        <v>2</v>
      </c>
      <c r="E16" s="65">
        <v>45</v>
      </c>
      <c r="F16" s="65">
        <v>2</v>
      </c>
      <c r="G16" s="65">
        <v>88</v>
      </c>
      <c r="H16" s="65">
        <v>50</v>
      </c>
    </row>
    <row r="17" spans="1:8" s="14" customFormat="1" ht="15.75" customHeight="1">
      <c r="A17" s="15" t="s">
        <v>114</v>
      </c>
      <c r="B17" s="65">
        <v>229</v>
      </c>
      <c r="C17" s="65">
        <v>176</v>
      </c>
      <c r="D17" s="65">
        <v>1</v>
      </c>
      <c r="E17" s="65">
        <v>52</v>
      </c>
      <c r="F17" s="65">
        <v>0</v>
      </c>
      <c r="G17" s="65">
        <v>185</v>
      </c>
      <c r="H17" s="65">
        <v>44</v>
      </c>
    </row>
    <row r="18" spans="1:8" s="14" customFormat="1" ht="15.75" customHeight="1">
      <c r="A18" s="15" t="s">
        <v>115</v>
      </c>
      <c r="B18" s="65">
        <v>152</v>
      </c>
      <c r="C18" s="65">
        <v>86</v>
      </c>
      <c r="D18" s="65">
        <v>0</v>
      </c>
      <c r="E18" s="65">
        <v>66</v>
      </c>
      <c r="F18" s="65">
        <v>0</v>
      </c>
      <c r="G18" s="65">
        <v>81</v>
      </c>
      <c r="H18" s="65">
        <v>71</v>
      </c>
    </row>
    <row r="19" spans="1:8" s="14" customFormat="1" ht="15.75" customHeight="1">
      <c r="A19" s="15" t="s">
        <v>116</v>
      </c>
      <c r="B19" s="65">
        <v>267</v>
      </c>
      <c r="C19" s="65">
        <v>204</v>
      </c>
      <c r="D19" s="65">
        <v>13</v>
      </c>
      <c r="E19" s="65">
        <v>50</v>
      </c>
      <c r="F19" s="65">
        <v>0</v>
      </c>
      <c r="G19" s="65">
        <v>203</v>
      </c>
      <c r="H19" s="65">
        <v>64</v>
      </c>
    </row>
    <row r="20" spans="1:8" s="14" customFormat="1" ht="15.75" customHeight="1">
      <c r="A20" s="15" t="s">
        <v>117</v>
      </c>
      <c r="B20" s="65">
        <v>264</v>
      </c>
      <c r="C20" s="65">
        <v>200</v>
      </c>
      <c r="D20" s="65">
        <v>1</v>
      </c>
      <c r="E20" s="65">
        <v>63</v>
      </c>
      <c r="F20" s="65">
        <v>0</v>
      </c>
      <c r="G20" s="65">
        <v>198</v>
      </c>
      <c r="H20" s="65">
        <v>66</v>
      </c>
    </row>
    <row r="21" spans="1:8" s="14" customFormat="1" ht="15.75" customHeight="1">
      <c r="A21" s="15" t="s">
        <v>118</v>
      </c>
      <c r="B21" s="65">
        <v>107</v>
      </c>
      <c r="C21" s="65">
        <v>87</v>
      </c>
      <c r="D21" s="65">
        <v>1</v>
      </c>
      <c r="E21" s="65">
        <v>19</v>
      </c>
      <c r="F21" s="65">
        <v>0</v>
      </c>
      <c r="G21" s="65">
        <v>90</v>
      </c>
      <c r="H21" s="65">
        <v>17</v>
      </c>
    </row>
    <row r="22" spans="1:8" s="14" customFormat="1" ht="15.75" customHeight="1">
      <c r="A22" s="15" t="s">
        <v>119</v>
      </c>
      <c r="B22" s="65">
        <v>20</v>
      </c>
      <c r="C22" s="65">
        <v>14</v>
      </c>
      <c r="D22" s="65">
        <v>0</v>
      </c>
      <c r="E22" s="65">
        <v>6</v>
      </c>
      <c r="F22" s="65">
        <v>0</v>
      </c>
      <c r="G22" s="65">
        <v>13</v>
      </c>
      <c r="H22" s="65">
        <v>7</v>
      </c>
    </row>
    <row r="23" spans="1:8" s="14" customFormat="1" ht="15.75" customHeight="1">
      <c r="A23" s="15" t="s">
        <v>120</v>
      </c>
      <c r="B23" s="65">
        <v>51</v>
      </c>
      <c r="C23" s="65">
        <v>30</v>
      </c>
      <c r="D23" s="65">
        <v>0</v>
      </c>
      <c r="E23" s="65">
        <v>21</v>
      </c>
      <c r="F23" s="65">
        <v>0</v>
      </c>
      <c r="G23" s="65">
        <v>32</v>
      </c>
      <c r="H23" s="65">
        <v>19</v>
      </c>
    </row>
    <row r="24" spans="1:8" s="14" customFormat="1" ht="15.75" customHeight="1">
      <c r="A24" s="15" t="s">
        <v>121</v>
      </c>
      <c r="B24" s="65">
        <v>53</v>
      </c>
      <c r="C24" s="65">
        <v>41</v>
      </c>
      <c r="D24" s="65">
        <v>0</v>
      </c>
      <c r="E24" s="65">
        <v>12</v>
      </c>
      <c r="F24" s="65">
        <v>0</v>
      </c>
      <c r="G24" s="65">
        <v>44</v>
      </c>
      <c r="H24" s="65">
        <v>9</v>
      </c>
    </row>
    <row r="25" spans="1:8" s="14" customFormat="1" ht="15.75" customHeight="1">
      <c r="A25" s="15" t="s">
        <v>122</v>
      </c>
      <c r="B25" s="65">
        <v>23</v>
      </c>
      <c r="C25" s="65">
        <v>20</v>
      </c>
      <c r="D25" s="65">
        <v>0</v>
      </c>
      <c r="E25" s="65">
        <v>3</v>
      </c>
      <c r="F25" s="65">
        <v>0</v>
      </c>
      <c r="G25" s="65">
        <v>17</v>
      </c>
      <c r="H25" s="65">
        <v>6</v>
      </c>
    </row>
    <row r="26" spans="1:8" s="14" customFormat="1" ht="15.75" customHeight="1">
      <c r="A26" s="15" t="s">
        <v>123</v>
      </c>
      <c r="B26" s="65">
        <v>31</v>
      </c>
      <c r="C26" s="65">
        <v>23</v>
      </c>
      <c r="D26" s="65">
        <v>0</v>
      </c>
      <c r="E26" s="65">
        <v>8</v>
      </c>
      <c r="F26" s="65">
        <v>0</v>
      </c>
      <c r="G26" s="65">
        <v>22</v>
      </c>
      <c r="H26" s="65">
        <v>9</v>
      </c>
    </row>
    <row r="27" spans="1:8" s="14" customFormat="1" ht="15.75" customHeight="1">
      <c r="A27" s="15" t="s">
        <v>124</v>
      </c>
      <c r="B27" s="65">
        <v>20</v>
      </c>
      <c r="C27" s="65">
        <v>16</v>
      </c>
      <c r="D27" s="65">
        <v>0</v>
      </c>
      <c r="E27" s="65">
        <v>4</v>
      </c>
      <c r="F27" s="65">
        <v>0</v>
      </c>
      <c r="G27" s="65">
        <v>15</v>
      </c>
      <c r="H27" s="65">
        <v>5</v>
      </c>
    </row>
    <row r="28" spans="1:8" s="14" customFormat="1" ht="15.75" customHeight="1">
      <c r="A28" s="15" t="s">
        <v>125</v>
      </c>
      <c r="B28" s="65">
        <v>21</v>
      </c>
      <c r="C28" s="65">
        <v>12</v>
      </c>
      <c r="D28" s="65">
        <v>0</v>
      </c>
      <c r="E28" s="65">
        <v>9</v>
      </c>
      <c r="F28" s="65">
        <v>0</v>
      </c>
      <c r="G28" s="65">
        <v>14</v>
      </c>
      <c r="H28" s="65">
        <v>7</v>
      </c>
    </row>
    <row r="29" spans="1:8" s="14" customFormat="1" ht="15.75" customHeight="1">
      <c r="A29" s="15" t="s">
        <v>126</v>
      </c>
      <c r="B29" s="65">
        <v>101</v>
      </c>
      <c r="C29" s="65">
        <v>76</v>
      </c>
      <c r="D29" s="65">
        <v>3</v>
      </c>
      <c r="E29" s="65">
        <v>22</v>
      </c>
      <c r="F29" s="65">
        <v>0</v>
      </c>
      <c r="G29" s="65">
        <v>73</v>
      </c>
      <c r="H29" s="65">
        <v>28</v>
      </c>
    </row>
    <row r="30" spans="1:8" s="14" customFormat="1" ht="15.75" customHeight="1">
      <c r="A30" s="15" t="s">
        <v>127</v>
      </c>
      <c r="B30" s="65">
        <v>20</v>
      </c>
      <c r="C30" s="65">
        <v>18</v>
      </c>
      <c r="D30" s="65">
        <v>0</v>
      </c>
      <c r="E30" s="65">
        <v>2</v>
      </c>
      <c r="F30" s="65">
        <v>0</v>
      </c>
      <c r="G30" s="65">
        <v>18</v>
      </c>
      <c r="H30" s="65">
        <v>2</v>
      </c>
    </row>
    <row r="31" spans="1:8" s="14" customFormat="1" ht="15.75" customHeight="1">
      <c r="A31" s="15" t="s">
        <v>128</v>
      </c>
      <c r="B31" s="65">
        <v>90</v>
      </c>
      <c r="C31" s="65">
        <v>45</v>
      </c>
      <c r="D31" s="65">
        <v>2</v>
      </c>
      <c r="E31" s="65">
        <v>43</v>
      </c>
      <c r="F31" s="65">
        <v>0</v>
      </c>
      <c r="G31" s="65">
        <v>52</v>
      </c>
      <c r="H31" s="65">
        <v>38</v>
      </c>
    </row>
    <row r="32" spans="1:8" s="14" customFormat="1" ht="15.75" customHeight="1">
      <c r="A32" s="15" t="s">
        <v>129</v>
      </c>
      <c r="B32" s="65">
        <v>105</v>
      </c>
      <c r="C32" s="65">
        <v>70</v>
      </c>
      <c r="D32" s="65">
        <v>2</v>
      </c>
      <c r="E32" s="65">
        <v>33</v>
      </c>
      <c r="F32" s="65">
        <v>0</v>
      </c>
      <c r="G32" s="65">
        <v>70</v>
      </c>
      <c r="H32" s="65">
        <v>35</v>
      </c>
    </row>
    <row r="33" spans="1:8" s="14" customFormat="1" ht="15.75" customHeight="1">
      <c r="A33" s="15" t="s">
        <v>130</v>
      </c>
      <c r="B33" s="65">
        <v>38</v>
      </c>
      <c r="C33" s="65">
        <v>23</v>
      </c>
      <c r="D33" s="65">
        <v>0</v>
      </c>
      <c r="E33" s="65">
        <v>15</v>
      </c>
      <c r="F33" s="65">
        <v>0</v>
      </c>
      <c r="G33" s="65">
        <v>24</v>
      </c>
      <c r="H33" s="65">
        <v>14</v>
      </c>
    </row>
    <row r="34" spans="1:8" s="14" customFormat="1" ht="15.75" customHeight="1">
      <c r="A34" s="15" t="s">
        <v>131</v>
      </c>
      <c r="B34" s="65">
        <v>34</v>
      </c>
      <c r="C34" s="65">
        <v>23</v>
      </c>
      <c r="D34" s="65">
        <v>0</v>
      </c>
      <c r="E34" s="65">
        <v>11</v>
      </c>
      <c r="F34" s="65">
        <v>0</v>
      </c>
      <c r="G34" s="65">
        <v>22</v>
      </c>
      <c r="H34" s="65">
        <v>12</v>
      </c>
    </row>
    <row r="35" spans="1:8" s="14" customFormat="1" ht="15.75" customHeight="1">
      <c r="A35" s="15" t="s">
        <v>132</v>
      </c>
      <c r="B35" s="65">
        <v>85</v>
      </c>
      <c r="C35" s="65">
        <v>69</v>
      </c>
      <c r="D35" s="65">
        <v>1</v>
      </c>
      <c r="E35" s="65">
        <v>15</v>
      </c>
      <c r="F35" s="65">
        <v>0</v>
      </c>
      <c r="G35" s="65">
        <v>68</v>
      </c>
      <c r="H35" s="65">
        <v>17</v>
      </c>
    </row>
    <row r="36" spans="1:8" s="14" customFormat="1" ht="15.75" customHeight="1">
      <c r="A36" s="15" t="s">
        <v>133</v>
      </c>
      <c r="B36" s="65">
        <v>1029</v>
      </c>
      <c r="C36" s="65">
        <v>647</v>
      </c>
      <c r="D36" s="65">
        <v>24</v>
      </c>
      <c r="E36" s="65">
        <v>349</v>
      </c>
      <c r="F36" s="65">
        <v>9</v>
      </c>
      <c r="G36" s="65">
        <v>645</v>
      </c>
      <c r="H36" s="65">
        <v>384</v>
      </c>
    </row>
    <row r="37" spans="1:8" s="14" customFormat="1" ht="15.75" customHeight="1">
      <c r="A37" s="15" t="s">
        <v>134</v>
      </c>
      <c r="B37" s="65">
        <v>205</v>
      </c>
      <c r="C37" s="65">
        <v>112</v>
      </c>
      <c r="D37" s="65">
        <v>1</v>
      </c>
      <c r="E37" s="65">
        <v>90</v>
      </c>
      <c r="F37" s="65">
        <v>2</v>
      </c>
      <c r="G37" s="65">
        <v>116</v>
      </c>
      <c r="H37" s="65">
        <v>89</v>
      </c>
    </row>
    <row r="38" spans="1:8" s="14" customFormat="1" ht="15.75" customHeight="1">
      <c r="A38" s="15" t="s">
        <v>135</v>
      </c>
      <c r="B38" s="65">
        <v>51</v>
      </c>
      <c r="C38" s="65">
        <v>27</v>
      </c>
      <c r="D38" s="65">
        <v>6</v>
      </c>
      <c r="E38" s="65">
        <v>18</v>
      </c>
      <c r="F38" s="65">
        <v>0</v>
      </c>
      <c r="G38" s="65">
        <v>27</v>
      </c>
      <c r="H38" s="65">
        <v>24</v>
      </c>
    </row>
    <row r="39" spans="1:8" s="14" customFormat="1" ht="15.75" customHeight="1">
      <c r="A39" s="15" t="s">
        <v>136</v>
      </c>
      <c r="B39" s="65">
        <v>202</v>
      </c>
      <c r="C39" s="65">
        <v>123</v>
      </c>
      <c r="D39" s="65">
        <v>2</v>
      </c>
      <c r="E39" s="65">
        <v>76</v>
      </c>
      <c r="F39" s="65">
        <v>1</v>
      </c>
      <c r="G39" s="65">
        <v>127</v>
      </c>
      <c r="H39" s="65">
        <v>75</v>
      </c>
    </row>
    <row r="40" spans="1:8" s="14" customFormat="1" ht="15.75" customHeight="1">
      <c r="A40" s="15" t="s">
        <v>137</v>
      </c>
      <c r="B40" s="65">
        <v>473</v>
      </c>
      <c r="C40" s="65">
        <v>313</v>
      </c>
      <c r="D40" s="65">
        <v>9</v>
      </c>
      <c r="E40" s="65">
        <v>150</v>
      </c>
      <c r="F40" s="65">
        <v>1</v>
      </c>
      <c r="G40" s="65">
        <v>333</v>
      </c>
      <c r="H40" s="65">
        <v>140</v>
      </c>
    </row>
    <row r="41" spans="1:8" s="14" customFormat="1" ht="15.75" customHeight="1">
      <c r="A41" s="15" t="s">
        <v>138</v>
      </c>
      <c r="B41" s="65">
        <v>123</v>
      </c>
      <c r="C41" s="65">
        <v>66</v>
      </c>
      <c r="D41" s="65">
        <v>4</v>
      </c>
      <c r="E41" s="65">
        <v>16</v>
      </c>
      <c r="F41" s="65">
        <v>37</v>
      </c>
      <c r="G41" s="65">
        <v>78</v>
      </c>
      <c r="H41" s="65">
        <v>45</v>
      </c>
    </row>
    <row r="42" spans="1:8" s="14" customFormat="1" ht="15.75" customHeight="1">
      <c r="A42" s="15" t="s">
        <v>139</v>
      </c>
      <c r="B42" s="65">
        <v>427</v>
      </c>
      <c r="C42" s="65">
        <v>305</v>
      </c>
      <c r="D42" s="65">
        <v>16</v>
      </c>
      <c r="E42" s="65">
        <v>94</v>
      </c>
      <c r="F42" s="65">
        <v>12</v>
      </c>
      <c r="G42" s="65">
        <v>312</v>
      </c>
      <c r="H42" s="65">
        <v>115</v>
      </c>
    </row>
    <row r="43" spans="1:8" s="14" customFormat="1" ht="15.75" customHeight="1">
      <c r="A43" s="15" t="s">
        <v>140</v>
      </c>
      <c r="B43" s="65">
        <v>117</v>
      </c>
      <c r="C43" s="65">
        <v>100</v>
      </c>
      <c r="D43" s="65">
        <v>1</v>
      </c>
      <c r="E43" s="65">
        <v>16</v>
      </c>
      <c r="F43" s="65">
        <v>0</v>
      </c>
      <c r="G43" s="65">
        <v>107</v>
      </c>
      <c r="H43" s="65">
        <v>10</v>
      </c>
    </row>
    <row r="44" spans="1:8" s="14" customFormat="1" ht="15.75" customHeight="1">
      <c r="A44" s="15" t="s">
        <v>141</v>
      </c>
      <c r="B44" s="65">
        <v>62</v>
      </c>
      <c r="C44" s="65">
        <v>46</v>
      </c>
      <c r="D44" s="65">
        <v>2</v>
      </c>
      <c r="E44" s="65">
        <v>13</v>
      </c>
      <c r="F44" s="65">
        <v>1</v>
      </c>
      <c r="G44" s="65">
        <v>49</v>
      </c>
      <c r="H44" s="65">
        <v>13</v>
      </c>
    </row>
    <row r="45" spans="1:8" s="14" customFormat="1" ht="15.75" customHeight="1">
      <c r="A45" s="15" t="s">
        <v>142</v>
      </c>
      <c r="B45" s="65">
        <v>90</v>
      </c>
      <c r="C45" s="65">
        <v>79</v>
      </c>
      <c r="D45" s="65">
        <v>7</v>
      </c>
      <c r="E45" s="65">
        <v>4</v>
      </c>
      <c r="F45" s="65">
        <v>0</v>
      </c>
      <c r="G45" s="65">
        <v>81</v>
      </c>
      <c r="H45" s="65">
        <v>9</v>
      </c>
    </row>
    <row r="46" spans="1:8" s="14" customFormat="1" ht="15.75" customHeight="1">
      <c r="A46" s="15" t="s">
        <v>143</v>
      </c>
      <c r="B46" s="65">
        <v>61</v>
      </c>
      <c r="C46" s="65">
        <v>17</v>
      </c>
      <c r="D46" s="65">
        <v>36</v>
      </c>
      <c r="E46" s="65">
        <v>0</v>
      </c>
      <c r="F46" s="65">
        <v>8</v>
      </c>
      <c r="G46" s="65">
        <v>55</v>
      </c>
      <c r="H46" s="65">
        <v>6</v>
      </c>
    </row>
    <row r="47" spans="1:8" s="14" customFormat="1" ht="15.75" customHeight="1">
      <c r="A47" s="15" t="s">
        <v>144</v>
      </c>
      <c r="B47" s="65">
        <v>29</v>
      </c>
      <c r="C47" s="65">
        <v>26</v>
      </c>
      <c r="D47" s="65">
        <v>0</v>
      </c>
      <c r="E47" s="65">
        <v>3</v>
      </c>
      <c r="F47" s="65">
        <v>0</v>
      </c>
      <c r="G47" s="65">
        <v>25</v>
      </c>
      <c r="H47" s="65">
        <v>4</v>
      </c>
    </row>
    <row r="48" spans="1:8" s="14" customFormat="1" ht="15.75" customHeight="1">
      <c r="A48" s="15" t="s">
        <v>145</v>
      </c>
      <c r="B48" s="65">
        <v>133</v>
      </c>
      <c r="C48" s="65">
        <v>108</v>
      </c>
      <c r="D48" s="65">
        <v>1</v>
      </c>
      <c r="E48" s="65">
        <v>24</v>
      </c>
      <c r="F48" s="65">
        <v>0</v>
      </c>
      <c r="G48" s="65">
        <v>115</v>
      </c>
      <c r="H48" s="65">
        <v>18</v>
      </c>
    </row>
    <row r="49" spans="1:8" s="14" customFormat="1" ht="15.75" customHeight="1">
      <c r="A49" s="15" t="s">
        <v>146</v>
      </c>
      <c r="B49" s="65">
        <v>1354</v>
      </c>
      <c r="C49" s="65">
        <v>799</v>
      </c>
      <c r="D49" s="65">
        <v>10</v>
      </c>
      <c r="E49" s="65">
        <v>543</v>
      </c>
      <c r="F49" s="65">
        <v>2</v>
      </c>
      <c r="G49" s="65">
        <v>823</v>
      </c>
      <c r="H49" s="65">
        <v>531</v>
      </c>
    </row>
    <row r="50" spans="1:8" s="14" customFormat="1" ht="15.75" customHeight="1">
      <c r="A50" s="15" t="s">
        <v>147</v>
      </c>
      <c r="B50" s="65">
        <v>313</v>
      </c>
      <c r="C50" s="65">
        <v>198</v>
      </c>
      <c r="D50" s="65">
        <v>5</v>
      </c>
      <c r="E50" s="65">
        <v>106</v>
      </c>
      <c r="F50" s="65">
        <v>4</v>
      </c>
      <c r="G50" s="65">
        <v>203</v>
      </c>
      <c r="H50" s="65">
        <v>110</v>
      </c>
    </row>
    <row r="51" spans="1:8" s="14" customFormat="1" ht="15.75" customHeight="1">
      <c r="A51" s="15" t="s">
        <v>148</v>
      </c>
      <c r="B51" s="65">
        <v>81</v>
      </c>
      <c r="C51" s="65">
        <v>55</v>
      </c>
      <c r="D51" s="65">
        <v>0</v>
      </c>
      <c r="E51" s="65">
        <v>26</v>
      </c>
      <c r="F51" s="65">
        <v>0</v>
      </c>
      <c r="G51" s="65">
        <v>55</v>
      </c>
      <c r="H51" s="65">
        <v>26</v>
      </c>
    </row>
    <row r="52" spans="1:8" s="14" customFormat="1" ht="15.75" customHeight="1">
      <c r="A52" s="15" t="s">
        <v>256</v>
      </c>
      <c r="B52" s="65">
        <v>8</v>
      </c>
      <c r="C52" s="65">
        <v>6</v>
      </c>
      <c r="D52" s="65">
        <v>0</v>
      </c>
      <c r="E52" s="65">
        <v>2</v>
      </c>
      <c r="F52" s="65">
        <v>0</v>
      </c>
      <c r="G52" s="65">
        <v>5</v>
      </c>
      <c r="H52" s="65">
        <v>3</v>
      </c>
    </row>
    <row r="53" spans="1:8" s="14" customFormat="1" ht="15.75" customHeight="1">
      <c r="A53" s="15" t="s">
        <v>257</v>
      </c>
      <c r="B53" s="65">
        <v>70</v>
      </c>
      <c r="C53" s="65">
        <v>48</v>
      </c>
      <c r="D53" s="65">
        <v>0</v>
      </c>
      <c r="E53" s="65">
        <v>22</v>
      </c>
      <c r="F53" s="65">
        <v>0</v>
      </c>
      <c r="G53" s="65">
        <v>49</v>
      </c>
      <c r="H53" s="65">
        <v>21</v>
      </c>
    </row>
    <row r="54" spans="1:8" s="14" customFormat="1" ht="15.75" customHeight="1">
      <c r="A54" s="15" t="s">
        <v>258</v>
      </c>
      <c r="B54" s="65">
        <v>101</v>
      </c>
      <c r="C54" s="65">
        <v>71</v>
      </c>
      <c r="D54" s="65">
        <v>0</v>
      </c>
      <c r="E54" s="65">
        <v>30</v>
      </c>
      <c r="F54" s="65">
        <v>0</v>
      </c>
      <c r="G54" s="65">
        <v>67</v>
      </c>
      <c r="H54" s="65">
        <v>34</v>
      </c>
    </row>
    <row r="55" spans="1:8" s="14" customFormat="1" ht="15.75" customHeight="1">
      <c r="A55" s="15" t="s">
        <v>149</v>
      </c>
      <c r="B55" s="65">
        <v>53</v>
      </c>
      <c r="C55" s="65">
        <v>32</v>
      </c>
      <c r="D55" s="65">
        <v>0</v>
      </c>
      <c r="E55" s="65">
        <v>21</v>
      </c>
      <c r="F55" s="65">
        <v>0</v>
      </c>
      <c r="G55" s="65">
        <v>30</v>
      </c>
      <c r="H55" s="65">
        <v>23</v>
      </c>
    </row>
    <row r="56" s="14" customFormat="1" ht="15.75" customHeight="1">
      <c r="B56" s="55"/>
    </row>
    <row r="57" spans="2:8" s="14" customFormat="1" ht="15.75" customHeight="1">
      <c r="B57" s="55"/>
      <c r="C57" s="55"/>
      <c r="D57" s="55"/>
      <c r="E57" s="55"/>
      <c r="F57" s="55"/>
      <c r="G57" s="55"/>
      <c r="H57" s="55"/>
    </row>
    <row r="58" spans="2:8" s="27" customFormat="1" ht="15.75" customHeight="1">
      <c r="B58" s="48">
        <f aca="true" t="shared" si="0" ref="B58:H58">SUM(B6:B57)</f>
        <v>8428</v>
      </c>
      <c r="C58" s="48">
        <f t="shared" si="0"/>
        <v>5747</v>
      </c>
      <c r="D58" s="48">
        <f t="shared" si="0"/>
        <v>172</v>
      </c>
      <c r="E58" s="48">
        <f t="shared" si="0"/>
        <v>2422</v>
      </c>
      <c r="F58" s="48">
        <f t="shared" si="0"/>
        <v>87</v>
      </c>
      <c r="G58" s="48">
        <f t="shared" si="0"/>
        <v>5936</v>
      </c>
      <c r="H58" s="48">
        <f t="shared" si="0"/>
        <v>2492</v>
      </c>
    </row>
  </sheetData>
  <sheetProtection/>
  <mergeCells count="2">
    <mergeCell ref="A1:H1"/>
    <mergeCell ref="B4:H4"/>
  </mergeCells>
  <printOptions/>
  <pageMargins left="0.2362204724409449" right="0.2362204724409449" top="0.61" bottom="0.2362204724409449" header="0" footer="0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B1"/>
    </sheetView>
  </sheetViews>
  <sheetFormatPr defaultColWidth="11.421875" defaultRowHeight="15" customHeight="1"/>
  <cols>
    <col min="1" max="1" width="39.00390625" style="1" customWidth="1"/>
    <col min="2" max="2" width="23.00390625" style="1" customWidth="1"/>
    <col min="3" max="16384" width="11.421875" style="1" customWidth="1"/>
  </cols>
  <sheetData>
    <row r="1" spans="1:2" s="23" customFormat="1" ht="15" customHeight="1">
      <c r="A1" s="99" t="s">
        <v>92</v>
      </c>
      <c r="B1" s="99"/>
    </row>
    <row r="2" spans="1:2" s="23" customFormat="1" ht="15" customHeight="1">
      <c r="A2" s="99" t="s">
        <v>31</v>
      </c>
      <c r="B2" s="99"/>
    </row>
    <row r="3" s="23" customFormat="1" ht="15" customHeight="1">
      <c r="A3" s="42"/>
    </row>
    <row r="4" s="23" customFormat="1" ht="14.25">
      <c r="A4" s="67" t="s">
        <v>271</v>
      </c>
    </row>
    <row r="5" s="14" customFormat="1" ht="27.75" customHeight="1">
      <c r="B5" s="32" t="s">
        <v>31</v>
      </c>
    </row>
    <row r="6" spans="1:2" s="14" customFormat="1" ht="15" customHeight="1">
      <c r="A6" s="15" t="s">
        <v>103</v>
      </c>
      <c r="B6" s="65">
        <v>44</v>
      </c>
    </row>
    <row r="7" spans="1:2" s="14" customFormat="1" ht="15" customHeight="1">
      <c r="A7" s="15" t="s">
        <v>104</v>
      </c>
      <c r="B7" s="65">
        <v>113</v>
      </c>
    </row>
    <row r="8" spans="1:2" s="14" customFormat="1" ht="15" customHeight="1">
      <c r="A8" s="15" t="s">
        <v>105</v>
      </c>
      <c r="B8" s="65">
        <v>38</v>
      </c>
    </row>
    <row r="9" spans="1:2" s="14" customFormat="1" ht="15" customHeight="1">
      <c r="A9" s="15" t="s">
        <v>106</v>
      </c>
      <c r="B9" s="65">
        <v>104</v>
      </c>
    </row>
    <row r="10" spans="1:2" s="14" customFormat="1" ht="15" customHeight="1">
      <c r="A10" s="15" t="s">
        <v>107</v>
      </c>
      <c r="B10" s="65">
        <v>58</v>
      </c>
    </row>
    <row r="11" spans="1:2" s="14" customFormat="1" ht="15" customHeight="1">
      <c r="A11" s="15" t="s">
        <v>108</v>
      </c>
      <c r="B11" s="65">
        <v>37</v>
      </c>
    </row>
    <row r="12" spans="1:2" s="14" customFormat="1" ht="15" customHeight="1">
      <c r="A12" s="15" t="s">
        <v>109</v>
      </c>
      <c r="B12" s="65">
        <v>58</v>
      </c>
    </row>
    <row r="13" spans="1:2" s="14" customFormat="1" ht="15" customHeight="1">
      <c r="A13" s="15" t="s">
        <v>110</v>
      </c>
      <c r="B13" s="65">
        <v>50</v>
      </c>
    </row>
    <row r="14" spans="1:2" s="14" customFormat="1" ht="15" customHeight="1">
      <c r="A14" s="15" t="s">
        <v>111</v>
      </c>
      <c r="B14" s="65">
        <v>21</v>
      </c>
    </row>
    <row r="15" spans="1:2" s="14" customFormat="1" ht="15" customHeight="1">
      <c r="A15" s="15" t="s">
        <v>112</v>
      </c>
      <c r="B15" s="65">
        <v>8</v>
      </c>
    </row>
    <row r="16" spans="1:2" s="14" customFormat="1" ht="15" customHeight="1">
      <c r="A16" s="15" t="s">
        <v>113</v>
      </c>
      <c r="B16" s="65">
        <v>19</v>
      </c>
    </row>
    <row r="17" spans="1:2" s="14" customFormat="1" ht="15" customHeight="1">
      <c r="A17" s="15" t="s">
        <v>114</v>
      </c>
      <c r="B17" s="65">
        <v>70</v>
      </c>
    </row>
    <row r="18" spans="1:2" s="14" customFormat="1" ht="15" customHeight="1">
      <c r="A18" s="15" t="s">
        <v>115</v>
      </c>
      <c r="B18" s="65">
        <v>154</v>
      </c>
    </row>
    <row r="19" spans="1:2" s="14" customFormat="1" ht="15" customHeight="1">
      <c r="A19" s="15" t="s">
        <v>116</v>
      </c>
      <c r="B19" s="65">
        <v>156</v>
      </c>
    </row>
    <row r="20" spans="1:2" s="14" customFormat="1" ht="15" customHeight="1">
      <c r="A20" s="15" t="s">
        <v>117</v>
      </c>
      <c r="B20" s="65">
        <v>58</v>
      </c>
    </row>
    <row r="21" spans="1:2" s="14" customFormat="1" ht="15" customHeight="1">
      <c r="A21" s="15" t="s">
        <v>118</v>
      </c>
      <c r="B21" s="65">
        <v>30</v>
      </c>
    </row>
    <row r="22" spans="1:2" s="14" customFormat="1" ht="15" customHeight="1">
      <c r="A22" s="15" t="s">
        <v>119</v>
      </c>
      <c r="B22" s="65">
        <v>3</v>
      </c>
    </row>
    <row r="23" spans="1:2" s="14" customFormat="1" ht="15" customHeight="1">
      <c r="A23" s="15" t="s">
        <v>120</v>
      </c>
      <c r="B23" s="65">
        <v>19</v>
      </c>
    </row>
    <row r="24" spans="1:2" s="14" customFormat="1" ht="15" customHeight="1">
      <c r="A24" s="15" t="s">
        <v>121</v>
      </c>
      <c r="B24" s="65">
        <v>55</v>
      </c>
    </row>
    <row r="25" spans="1:2" s="14" customFormat="1" ht="15" customHeight="1">
      <c r="A25" s="15" t="s">
        <v>122</v>
      </c>
      <c r="B25" s="65">
        <v>8</v>
      </c>
    </row>
    <row r="26" spans="1:2" s="14" customFormat="1" ht="15" customHeight="1">
      <c r="A26" s="15" t="s">
        <v>123</v>
      </c>
      <c r="B26" s="65">
        <v>13</v>
      </c>
    </row>
    <row r="27" spans="1:2" s="14" customFormat="1" ht="15" customHeight="1">
      <c r="A27" s="15" t="s">
        <v>124</v>
      </c>
      <c r="B27" s="65">
        <v>0</v>
      </c>
    </row>
    <row r="28" spans="1:2" s="14" customFormat="1" ht="15" customHeight="1">
      <c r="A28" s="15" t="s">
        <v>125</v>
      </c>
      <c r="B28" s="65">
        <v>6</v>
      </c>
    </row>
    <row r="29" spans="1:2" s="14" customFormat="1" ht="15" customHeight="1">
      <c r="A29" s="15" t="s">
        <v>126</v>
      </c>
      <c r="B29" s="65">
        <v>2</v>
      </c>
    </row>
    <row r="30" spans="1:2" s="14" customFormat="1" ht="15" customHeight="1">
      <c r="A30" s="15" t="s">
        <v>127</v>
      </c>
      <c r="B30" s="65">
        <v>3</v>
      </c>
    </row>
    <row r="31" spans="1:2" s="14" customFormat="1" ht="15" customHeight="1">
      <c r="A31" s="15" t="s">
        <v>128</v>
      </c>
      <c r="B31" s="65">
        <v>4</v>
      </c>
    </row>
    <row r="32" spans="1:2" s="14" customFormat="1" ht="15" customHeight="1">
      <c r="A32" s="15" t="s">
        <v>129</v>
      </c>
      <c r="B32" s="65">
        <v>62</v>
      </c>
    </row>
    <row r="33" spans="1:2" s="14" customFormat="1" ht="15" customHeight="1">
      <c r="A33" s="15" t="s">
        <v>130</v>
      </c>
      <c r="B33" s="65">
        <v>1</v>
      </c>
    </row>
    <row r="34" spans="1:2" s="14" customFormat="1" ht="15" customHeight="1">
      <c r="A34" s="15" t="s">
        <v>131</v>
      </c>
      <c r="B34" s="65">
        <v>10</v>
      </c>
    </row>
    <row r="35" spans="1:2" s="14" customFormat="1" ht="15" customHeight="1">
      <c r="A35" s="15" t="s">
        <v>132</v>
      </c>
      <c r="B35" s="65">
        <v>38</v>
      </c>
    </row>
    <row r="36" spans="1:2" s="14" customFormat="1" ht="15" customHeight="1">
      <c r="A36" s="15" t="s">
        <v>133</v>
      </c>
      <c r="B36" s="65">
        <v>66</v>
      </c>
    </row>
    <row r="37" spans="1:2" s="14" customFormat="1" ht="15" customHeight="1">
      <c r="A37" s="15" t="s">
        <v>134</v>
      </c>
      <c r="B37" s="65">
        <v>19</v>
      </c>
    </row>
    <row r="38" spans="1:2" s="14" customFormat="1" ht="15" customHeight="1">
      <c r="A38" s="15" t="s">
        <v>135</v>
      </c>
      <c r="B38" s="65">
        <v>41</v>
      </c>
    </row>
    <row r="39" spans="1:2" s="14" customFormat="1" ht="15" customHeight="1">
      <c r="A39" s="15" t="s">
        <v>136</v>
      </c>
      <c r="B39" s="65">
        <v>51</v>
      </c>
    </row>
    <row r="40" spans="1:2" s="14" customFormat="1" ht="15" customHeight="1">
      <c r="A40" s="15" t="s">
        <v>137</v>
      </c>
      <c r="B40" s="65">
        <v>173</v>
      </c>
    </row>
    <row r="41" spans="1:2" s="14" customFormat="1" ht="15" customHeight="1">
      <c r="A41" s="15" t="s">
        <v>138</v>
      </c>
      <c r="B41" s="65">
        <v>59</v>
      </c>
    </row>
    <row r="42" spans="1:2" s="14" customFormat="1" ht="15" customHeight="1">
      <c r="A42" s="15" t="s">
        <v>139</v>
      </c>
      <c r="B42" s="65">
        <v>162</v>
      </c>
    </row>
    <row r="43" spans="1:2" s="14" customFormat="1" ht="15" customHeight="1">
      <c r="A43" s="15" t="s">
        <v>140</v>
      </c>
      <c r="B43" s="65">
        <v>48</v>
      </c>
    </row>
    <row r="44" spans="1:2" s="14" customFormat="1" ht="15" customHeight="1">
      <c r="A44" s="15" t="s">
        <v>141</v>
      </c>
      <c r="B44" s="65">
        <v>25</v>
      </c>
    </row>
    <row r="45" spans="1:2" s="14" customFormat="1" ht="15" customHeight="1">
      <c r="A45" s="15" t="s">
        <v>142</v>
      </c>
      <c r="B45" s="65">
        <v>18</v>
      </c>
    </row>
    <row r="46" spans="1:2" s="14" customFormat="1" ht="15" customHeight="1">
      <c r="A46" s="15" t="s">
        <v>143</v>
      </c>
      <c r="B46" s="65">
        <v>5</v>
      </c>
    </row>
    <row r="47" spans="1:2" s="14" customFormat="1" ht="15" customHeight="1">
      <c r="A47" s="15" t="s">
        <v>144</v>
      </c>
      <c r="B47" s="65">
        <v>18</v>
      </c>
    </row>
    <row r="48" spans="1:2" s="14" customFormat="1" ht="15" customHeight="1">
      <c r="A48" s="15" t="s">
        <v>145</v>
      </c>
      <c r="B48" s="65">
        <v>50</v>
      </c>
    </row>
    <row r="49" spans="1:2" s="14" customFormat="1" ht="15" customHeight="1">
      <c r="A49" s="15" t="s">
        <v>146</v>
      </c>
      <c r="B49" s="65">
        <v>130</v>
      </c>
    </row>
    <row r="50" spans="1:2" s="14" customFormat="1" ht="15" customHeight="1">
      <c r="A50" s="15" t="s">
        <v>147</v>
      </c>
      <c r="B50" s="65">
        <v>154</v>
      </c>
    </row>
    <row r="51" spans="1:2" s="14" customFormat="1" ht="15" customHeight="1">
      <c r="A51" s="15" t="s">
        <v>148</v>
      </c>
      <c r="B51" s="65">
        <v>15</v>
      </c>
    </row>
    <row r="52" spans="1:2" s="14" customFormat="1" ht="15" customHeight="1">
      <c r="A52" s="15" t="s">
        <v>256</v>
      </c>
      <c r="B52" s="65">
        <v>58</v>
      </c>
    </row>
    <row r="53" spans="1:2" s="14" customFormat="1" ht="15" customHeight="1">
      <c r="A53" s="15" t="s">
        <v>257</v>
      </c>
      <c r="B53" s="65">
        <v>24</v>
      </c>
    </row>
    <row r="54" spans="1:2" s="14" customFormat="1" ht="15" customHeight="1">
      <c r="A54" s="15" t="s">
        <v>258</v>
      </c>
      <c r="B54" s="65">
        <v>59</v>
      </c>
    </row>
    <row r="55" spans="1:2" s="14" customFormat="1" ht="15" customHeight="1">
      <c r="A55" s="15" t="s">
        <v>149</v>
      </c>
      <c r="B55" s="65">
        <v>26</v>
      </c>
    </row>
    <row r="56" s="14" customFormat="1" ht="15" customHeight="1">
      <c r="B56" s="55"/>
    </row>
    <row r="57" s="14" customFormat="1" ht="15" customHeight="1">
      <c r="B57" s="48">
        <f>SUM(B6:B56)</f>
        <v>2443</v>
      </c>
    </row>
  </sheetData>
  <sheetProtection/>
  <mergeCells count="2">
    <mergeCell ref="A1:B1"/>
    <mergeCell ref="A2:B2"/>
  </mergeCells>
  <printOptions horizontalCentered="1"/>
  <pageMargins left="0.7874015748031497" right="0.3937007874015748" top="0.82" bottom="0.1968503937007874" header="0" footer="0"/>
  <pageSetup horizontalDpi="600" verticalDpi="600" orientation="portrait" paperSize="9" scale="85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7" sqref="B7"/>
    </sheetView>
  </sheetViews>
  <sheetFormatPr defaultColWidth="11.421875" defaultRowHeight="12.75"/>
  <cols>
    <col min="1" max="1" width="35.7109375" style="1" customWidth="1"/>
    <col min="2" max="5" width="11.421875" style="1" customWidth="1"/>
    <col min="6" max="6" width="12.8515625" style="1" customWidth="1"/>
    <col min="7" max="16384" width="11.421875" style="1" customWidth="1"/>
  </cols>
  <sheetData>
    <row r="1" spans="2:16" s="23" customFormat="1" ht="14.25">
      <c r="B1" s="99" t="s">
        <v>92</v>
      </c>
      <c r="C1" s="99"/>
      <c r="D1" s="99"/>
      <c r="E1" s="99"/>
      <c r="F1" s="99"/>
      <c r="G1" s="99" t="s">
        <v>92</v>
      </c>
      <c r="H1" s="99"/>
      <c r="I1" s="99"/>
      <c r="J1" s="99"/>
      <c r="K1" s="99"/>
      <c r="L1" s="99" t="s">
        <v>92</v>
      </c>
      <c r="M1" s="99"/>
      <c r="N1" s="99"/>
      <c r="O1" s="99"/>
      <c r="P1" s="99"/>
    </row>
    <row r="2" spans="2:16" s="23" customFormat="1" ht="14.25">
      <c r="B2" s="99" t="s">
        <v>85</v>
      </c>
      <c r="C2" s="99"/>
      <c r="D2" s="99"/>
      <c r="E2" s="99"/>
      <c r="F2" s="99"/>
      <c r="G2" s="99" t="s">
        <v>85</v>
      </c>
      <c r="H2" s="99"/>
      <c r="I2" s="99"/>
      <c r="J2" s="99"/>
      <c r="K2" s="99"/>
      <c r="L2" s="99" t="s">
        <v>85</v>
      </c>
      <c r="M2" s="99"/>
      <c r="N2" s="99"/>
      <c r="O2" s="99"/>
      <c r="P2" s="99"/>
    </row>
    <row r="3" spans="1:2" s="23" customFormat="1" ht="14.25">
      <c r="A3" s="42"/>
      <c r="B3" s="42"/>
    </row>
    <row r="4" spans="1:2" s="23" customFormat="1" ht="28.5">
      <c r="A4" s="45" t="s">
        <v>272</v>
      </c>
      <c r="B4" s="44"/>
    </row>
    <row r="5" spans="2:16" s="14" customFormat="1" ht="11.25">
      <c r="B5" s="113" t="s">
        <v>78</v>
      </c>
      <c r="C5" s="113"/>
      <c r="D5" s="113"/>
      <c r="E5" s="113"/>
      <c r="F5" s="113"/>
      <c r="G5" s="113" t="s">
        <v>79</v>
      </c>
      <c r="H5" s="113"/>
      <c r="I5" s="113"/>
      <c r="J5" s="113"/>
      <c r="K5" s="113"/>
      <c r="L5" s="113" t="s">
        <v>7</v>
      </c>
      <c r="M5" s="113"/>
      <c r="N5" s="113"/>
      <c r="O5" s="113"/>
      <c r="P5" s="113"/>
    </row>
    <row r="6" spans="2:16" s="14" customFormat="1" ht="39" customHeight="1">
      <c r="B6" s="32" t="s">
        <v>80</v>
      </c>
      <c r="C6" s="32" t="s">
        <v>68</v>
      </c>
      <c r="D6" s="32" t="s">
        <v>69</v>
      </c>
      <c r="E6" s="32" t="s">
        <v>70</v>
      </c>
      <c r="F6" s="32" t="s">
        <v>71</v>
      </c>
      <c r="G6" s="32" t="s">
        <v>80</v>
      </c>
      <c r="H6" s="32" t="s">
        <v>68</v>
      </c>
      <c r="I6" s="32" t="s">
        <v>69</v>
      </c>
      <c r="J6" s="32" t="s">
        <v>70</v>
      </c>
      <c r="K6" s="32" t="s">
        <v>71</v>
      </c>
      <c r="L6" s="32" t="s">
        <v>80</v>
      </c>
      <c r="M6" s="32" t="s">
        <v>68</v>
      </c>
      <c r="N6" s="32" t="s">
        <v>69</v>
      </c>
      <c r="O6" s="32" t="s">
        <v>70</v>
      </c>
      <c r="P6" s="32" t="s">
        <v>71</v>
      </c>
    </row>
    <row r="7" spans="1:16" s="14" customFormat="1" ht="11.25">
      <c r="A7" s="15" t="s">
        <v>103</v>
      </c>
      <c r="B7" s="65">
        <v>94</v>
      </c>
      <c r="C7" s="65">
        <v>45</v>
      </c>
      <c r="D7" s="65">
        <v>32</v>
      </c>
      <c r="E7" s="65">
        <v>10</v>
      </c>
      <c r="F7" s="65">
        <v>7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94</v>
      </c>
      <c r="M7" s="65">
        <v>45</v>
      </c>
      <c r="N7" s="65">
        <v>32</v>
      </c>
      <c r="O7" s="65">
        <v>10</v>
      </c>
      <c r="P7" s="65">
        <v>7</v>
      </c>
    </row>
    <row r="8" spans="1:16" s="14" customFormat="1" ht="11.25">
      <c r="A8" s="15" t="s">
        <v>104</v>
      </c>
      <c r="B8" s="65">
        <v>269</v>
      </c>
      <c r="C8" s="65">
        <v>162</v>
      </c>
      <c r="D8" s="65">
        <v>23</v>
      </c>
      <c r="E8" s="65">
        <v>73</v>
      </c>
      <c r="F8" s="65">
        <v>11</v>
      </c>
      <c r="G8" s="65">
        <v>2</v>
      </c>
      <c r="H8" s="65">
        <v>1</v>
      </c>
      <c r="I8" s="65">
        <v>0</v>
      </c>
      <c r="J8" s="65">
        <v>1</v>
      </c>
      <c r="K8" s="65">
        <v>0</v>
      </c>
      <c r="L8" s="65">
        <v>271</v>
      </c>
      <c r="M8" s="65">
        <v>163</v>
      </c>
      <c r="N8" s="65">
        <v>23</v>
      </c>
      <c r="O8" s="65">
        <v>74</v>
      </c>
      <c r="P8" s="65">
        <v>11</v>
      </c>
    </row>
    <row r="9" spans="1:16" s="14" customFormat="1" ht="11.25">
      <c r="A9" s="15" t="s">
        <v>105</v>
      </c>
      <c r="B9" s="65">
        <v>79</v>
      </c>
      <c r="C9" s="65">
        <v>52</v>
      </c>
      <c r="D9" s="65">
        <v>3</v>
      </c>
      <c r="E9" s="65">
        <v>24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79</v>
      </c>
      <c r="M9" s="65">
        <v>52</v>
      </c>
      <c r="N9" s="65">
        <v>3</v>
      </c>
      <c r="O9" s="65">
        <v>24</v>
      </c>
      <c r="P9" s="65">
        <v>0</v>
      </c>
    </row>
    <row r="10" spans="1:16" s="14" customFormat="1" ht="11.25">
      <c r="A10" s="15" t="s">
        <v>106</v>
      </c>
      <c r="B10" s="65">
        <v>235</v>
      </c>
      <c r="C10" s="65">
        <v>188</v>
      </c>
      <c r="D10" s="65">
        <v>20</v>
      </c>
      <c r="E10" s="65">
        <v>23</v>
      </c>
      <c r="F10" s="65">
        <v>4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235</v>
      </c>
      <c r="M10" s="65">
        <v>188</v>
      </c>
      <c r="N10" s="65">
        <v>20</v>
      </c>
      <c r="O10" s="65">
        <v>23</v>
      </c>
      <c r="P10" s="65">
        <v>4</v>
      </c>
    </row>
    <row r="11" spans="1:16" s="14" customFormat="1" ht="11.25">
      <c r="A11" s="15" t="s">
        <v>107</v>
      </c>
      <c r="B11" s="65">
        <v>102</v>
      </c>
      <c r="C11" s="65">
        <v>61</v>
      </c>
      <c r="D11" s="65">
        <v>14</v>
      </c>
      <c r="E11" s="65">
        <v>24</v>
      </c>
      <c r="F11" s="65">
        <v>3</v>
      </c>
      <c r="G11" s="65">
        <v>14</v>
      </c>
      <c r="H11" s="65">
        <v>0</v>
      </c>
      <c r="I11" s="65">
        <v>0</v>
      </c>
      <c r="J11" s="65">
        <v>13</v>
      </c>
      <c r="K11" s="65">
        <v>1</v>
      </c>
      <c r="L11" s="65">
        <v>116</v>
      </c>
      <c r="M11" s="65">
        <v>61</v>
      </c>
      <c r="N11" s="65">
        <v>14</v>
      </c>
      <c r="O11" s="65">
        <v>37</v>
      </c>
      <c r="P11" s="65">
        <v>4</v>
      </c>
    </row>
    <row r="12" spans="1:16" s="14" customFormat="1" ht="11.25">
      <c r="A12" s="15" t="s">
        <v>108</v>
      </c>
      <c r="B12" s="65">
        <v>61</v>
      </c>
      <c r="C12" s="65">
        <v>48</v>
      </c>
      <c r="D12" s="65">
        <v>2</v>
      </c>
      <c r="E12" s="65">
        <v>11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61</v>
      </c>
      <c r="M12" s="65">
        <v>48</v>
      </c>
      <c r="N12" s="65">
        <v>2</v>
      </c>
      <c r="O12" s="65">
        <v>11</v>
      </c>
      <c r="P12" s="65">
        <v>0</v>
      </c>
    </row>
    <row r="13" spans="1:16" s="14" customFormat="1" ht="11.25">
      <c r="A13" s="15" t="s">
        <v>109</v>
      </c>
      <c r="B13" s="65">
        <v>160</v>
      </c>
      <c r="C13" s="65">
        <v>60</v>
      </c>
      <c r="D13" s="65">
        <v>26</v>
      </c>
      <c r="E13" s="65">
        <v>65</v>
      </c>
      <c r="F13" s="65">
        <v>9</v>
      </c>
      <c r="G13" s="65">
        <v>3</v>
      </c>
      <c r="H13" s="65">
        <v>0</v>
      </c>
      <c r="I13" s="65">
        <v>2</v>
      </c>
      <c r="J13" s="65">
        <v>1</v>
      </c>
      <c r="K13" s="65">
        <v>0</v>
      </c>
      <c r="L13" s="65">
        <v>163</v>
      </c>
      <c r="M13" s="65">
        <v>60</v>
      </c>
      <c r="N13" s="65">
        <v>28</v>
      </c>
      <c r="O13" s="65">
        <v>66</v>
      </c>
      <c r="P13" s="65">
        <v>9</v>
      </c>
    </row>
    <row r="14" spans="1:16" s="14" customFormat="1" ht="11.25">
      <c r="A14" s="15" t="s">
        <v>110</v>
      </c>
      <c r="B14" s="65">
        <v>198</v>
      </c>
      <c r="C14" s="65">
        <v>93</v>
      </c>
      <c r="D14" s="65">
        <v>7</v>
      </c>
      <c r="E14" s="65">
        <v>92</v>
      </c>
      <c r="F14" s="65">
        <v>6</v>
      </c>
      <c r="G14" s="65">
        <v>2</v>
      </c>
      <c r="H14" s="65">
        <v>0</v>
      </c>
      <c r="I14" s="65">
        <v>0</v>
      </c>
      <c r="J14" s="65">
        <v>2</v>
      </c>
      <c r="K14" s="65">
        <v>0</v>
      </c>
      <c r="L14" s="65">
        <v>200</v>
      </c>
      <c r="M14" s="65">
        <v>93</v>
      </c>
      <c r="N14" s="65">
        <v>7</v>
      </c>
      <c r="O14" s="65">
        <v>94</v>
      </c>
      <c r="P14" s="65">
        <v>6</v>
      </c>
    </row>
    <row r="15" spans="1:16" s="14" customFormat="1" ht="11.25">
      <c r="A15" s="15" t="s">
        <v>111</v>
      </c>
      <c r="B15" s="65">
        <v>23</v>
      </c>
      <c r="C15" s="65">
        <v>10</v>
      </c>
      <c r="D15" s="65">
        <v>11</v>
      </c>
      <c r="E15" s="65">
        <v>1</v>
      </c>
      <c r="F15" s="65">
        <v>1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23</v>
      </c>
      <c r="M15" s="65">
        <v>10</v>
      </c>
      <c r="N15" s="65">
        <v>11</v>
      </c>
      <c r="O15" s="65">
        <v>1</v>
      </c>
      <c r="P15" s="65">
        <v>1</v>
      </c>
    </row>
    <row r="16" spans="1:16" s="14" customFormat="1" ht="11.25">
      <c r="A16" s="15" t="s">
        <v>112</v>
      </c>
      <c r="B16" s="65">
        <v>11</v>
      </c>
      <c r="C16" s="65">
        <v>6</v>
      </c>
      <c r="D16" s="65">
        <v>4</v>
      </c>
      <c r="E16" s="65">
        <v>1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11</v>
      </c>
      <c r="M16" s="65">
        <v>6</v>
      </c>
      <c r="N16" s="65">
        <v>4</v>
      </c>
      <c r="O16" s="65">
        <v>1</v>
      </c>
      <c r="P16" s="65">
        <v>0</v>
      </c>
    </row>
    <row r="17" spans="1:16" s="14" customFormat="1" ht="11.25">
      <c r="A17" s="15" t="s">
        <v>113</v>
      </c>
      <c r="B17" s="65">
        <v>57</v>
      </c>
      <c r="C17" s="65">
        <v>23</v>
      </c>
      <c r="D17" s="65">
        <v>14</v>
      </c>
      <c r="E17" s="65">
        <v>17</v>
      </c>
      <c r="F17" s="65">
        <v>3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57</v>
      </c>
      <c r="M17" s="65">
        <v>23</v>
      </c>
      <c r="N17" s="65">
        <v>14</v>
      </c>
      <c r="O17" s="65">
        <v>17</v>
      </c>
      <c r="P17" s="65">
        <v>3</v>
      </c>
    </row>
    <row r="18" spans="1:16" s="14" customFormat="1" ht="11.25">
      <c r="A18" s="15" t="s">
        <v>114</v>
      </c>
      <c r="B18" s="65">
        <v>112</v>
      </c>
      <c r="C18" s="65">
        <v>80</v>
      </c>
      <c r="D18" s="65">
        <v>22</v>
      </c>
      <c r="E18" s="65">
        <v>9</v>
      </c>
      <c r="F18" s="65">
        <v>1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112</v>
      </c>
      <c r="M18" s="65">
        <v>80</v>
      </c>
      <c r="N18" s="65">
        <v>22</v>
      </c>
      <c r="O18" s="65">
        <v>9</v>
      </c>
      <c r="P18" s="65">
        <v>1</v>
      </c>
    </row>
    <row r="19" spans="1:16" s="14" customFormat="1" ht="11.25">
      <c r="A19" s="15" t="s">
        <v>115</v>
      </c>
      <c r="B19" s="65">
        <v>200</v>
      </c>
      <c r="C19" s="65">
        <v>110</v>
      </c>
      <c r="D19" s="65">
        <v>74</v>
      </c>
      <c r="E19" s="65">
        <v>11</v>
      </c>
      <c r="F19" s="65">
        <v>5</v>
      </c>
      <c r="G19" s="65">
        <v>3</v>
      </c>
      <c r="H19" s="65">
        <v>2</v>
      </c>
      <c r="I19" s="65">
        <v>0</v>
      </c>
      <c r="J19" s="65">
        <v>1</v>
      </c>
      <c r="K19" s="65">
        <v>0</v>
      </c>
      <c r="L19" s="65">
        <v>203</v>
      </c>
      <c r="M19" s="65">
        <v>112</v>
      </c>
      <c r="N19" s="65">
        <v>74</v>
      </c>
      <c r="O19" s="65">
        <v>12</v>
      </c>
      <c r="P19" s="65">
        <v>5</v>
      </c>
    </row>
    <row r="20" spans="1:16" s="14" customFormat="1" ht="11.25">
      <c r="A20" s="15" t="s">
        <v>116</v>
      </c>
      <c r="B20" s="65">
        <v>336</v>
      </c>
      <c r="C20" s="65">
        <v>191</v>
      </c>
      <c r="D20" s="65">
        <v>64</v>
      </c>
      <c r="E20" s="65">
        <v>66</v>
      </c>
      <c r="F20" s="65">
        <v>15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336</v>
      </c>
      <c r="M20" s="65">
        <v>191</v>
      </c>
      <c r="N20" s="65">
        <v>64</v>
      </c>
      <c r="O20" s="65">
        <v>66</v>
      </c>
      <c r="P20" s="65">
        <v>15</v>
      </c>
    </row>
    <row r="21" spans="1:16" s="14" customFormat="1" ht="11.25">
      <c r="A21" s="15" t="s">
        <v>117</v>
      </c>
      <c r="B21" s="65">
        <v>148</v>
      </c>
      <c r="C21" s="65">
        <v>75</v>
      </c>
      <c r="D21" s="65">
        <v>28</v>
      </c>
      <c r="E21" s="65">
        <v>41</v>
      </c>
      <c r="F21" s="65">
        <v>4</v>
      </c>
      <c r="G21" s="65">
        <v>1</v>
      </c>
      <c r="H21" s="65">
        <v>1</v>
      </c>
      <c r="I21" s="65">
        <v>0</v>
      </c>
      <c r="J21" s="65">
        <v>0</v>
      </c>
      <c r="K21" s="65">
        <v>0</v>
      </c>
      <c r="L21" s="65">
        <v>149</v>
      </c>
      <c r="M21" s="65">
        <v>76</v>
      </c>
      <c r="N21" s="65">
        <v>28</v>
      </c>
      <c r="O21" s="65">
        <v>41</v>
      </c>
      <c r="P21" s="65">
        <v>4</v>
      </c>
    </row>
    <row r="22" spans="1:16" s="14" customFormat="1" ht="11.25">
      <c r="A22" s="15" t="s">
        <v>118</v>
      </c>
      <c r="B22" s="65">
        <v>57</v>
      </c>
      <c r="C22" s="65">
        <v>37</v>
      </c>
      <c r="D22" s="65">
        <v>8</v>
      </c>
      <c r="E22" s="65">
        <v>12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57</v>
      </c>
      <c r="M22" s="65">
        <v>37</v>
      </c>
      <c r="N22" s="65">
        <v>8</v>
      </c>
      <c r="O22" s="65">
        <v>12</v>
      </c>
      <c r="P22" s="65">
        <v>0</v>
      </c>
    </row>
    <row r="23" spans="1:16" s="14" customFormat="1" ht="11.25">
      <c r="A23" s="15" t="s">
        <v>119</v>
      </c>
      <c r="B23" s="65">
        <v>8</v>
      </c>
      <c r="C23" s="65">
        <v>4</v>
      </c>
      <c r="D23" s="65">
        <v>1</v>
      </c>
      <c r="E23" s="65">
        <v>2</v>
      </c>
      <c r="F23" s="65">
        <v>1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8</v>
      </c>
      <c r="M23" s="65">
        <v>4</v>
      </c>
      <c r="N23" s="65">
        <v>1</v>
      </c>
      <c r="O23" s="65">
        <v>2</v>
      </c>
      <c r="P23" s="65">
        <v>1</v>
      </c>
    </row>
    <row r="24" spans="1:16" s="14" customFormat="1" ht="11.25">
      <c r="A24" s="15" t="s">
        <v>120</v>
      </c>
      <c r="B24" s="65">
        <v>23</v>
      </c>
      <c r="C24" s="65">
        <v>13</v>
      </c>
      <c r="D24" s="65">
        <v>9</v>
      </c>
      <c r="E24" s="65">
        <v>1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23</v>
      </c>
      <c r="M24" s="65">
        <v>13</v>
      </c>
      <c r="N24" s="65">
        <v>9</v>
      </c>
      <c r="O24" s="65">
        <v>1</v>
      </c>
      <c r="P24" s="65">
        <v>0</v>
      </c>
    </row>
    <row r="25" spans="1:16" s="14" customFormat="1" ht="11.25">
      <c r="A25" s="15" t="s">
        <v>121</v>
      </c>
      <c r="B25" s="65">
        <v>72</v>
      </c>
      <c r="C25" s="65">
        <v>45</v>
      </c>
      <c r="D25" s="65">
        <v>15</v>
      </c>
      <c r="E25" s="65">
        <v>10</v>
      </c>
      <c r="F25" s="65">
        <v>2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72</v>
      </c>
      <c r="M25" s="65">
        <v>45</v>
      </c>
      <c r="N25" s="65">
        <v>15</v>
      </c>
      <c r="O25" s="65">
        <v>10</v>
      </c>
      <c r="P25" s="65">
        <v>2</v>
      </c>
    </row>
    <row r="26" spans="1:16" s="14" customFormat="1" ht="11.25">
      <c r="A26" s="15" t="s">
        <v>122</v>
      </c>
      <c r="B26" s="65">
        <v>16</v>
      </c>
      <c r="C26" s="65">
        <v>10</v>
      </c>
      <c r="D26" s="65">
        <v>3</v>
      </c>
      <c r="E26" s="65">
        <v>3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16</v>
      </c>
      <c r="M26" s="65">
        <v>10</v>
      </c>
      <c r="N26" s="65">
        <v>3</v>
      </c>
      <c r="O26" s="65">
        <v>3</v>
      </c>
      <c r="P26" s="65">
        <v>0</v>
      </c>
    </row>
    <row r="27" spans="1:16" s="14" customFormat="1" ht="11.25">
      <c r="A27" s="15" t="s">
        <v>123</v>
      </c>
      <c r="B27" s="65">
        <v>33</v>
      </c>
      <c r="C27" s="65">
        <v>15</v>
      </c>
      <c r="D27" s="65">
        <v>2</v>
      </c>
      <c r="E27" s="65">
        <v>13</v>
      </c>
      <c r="F27" s="65">
        <v>3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33</v>
      </c>
      <c r="M27" s="65">
        <v>15</v>
      </c>
      <c r="N27" s="65">
        <v>2</v>
      </c>
      <c r="O27" s="65">
        <v>13</v>
      </c>
      <c r="P27" s="65">
        <v>3</v>
      </c>
    </row>
    <row r="28" spans="1:16" s="14" customFormat="1" ht="11.25">
      <c r="A28" s="15" t="s">
        <v>124</v>
      </c>
      <c r="B28" s="65">
        <v>1</v>
      </c>
      <c r="C28" s="65">
        <v>1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</v>
      </c>
      <c r="M28" s="65">
        <v>1</v>
      </c>
      <c r="N28" s="65">
        <v>0</v>
      </c>
      <c r="O28" s="65">
        <v>0</v>
      </c>
      <c r="P28" s="65">
        <v>0</v>
      </c>
    </row>
    <row r="29" spans="1:16" s="14" customFormat="1" ht="11.25">
      <c r="A29" s="15" t="s">
        <v>125</v>
      </c>
      <c r="B29" s="65">
        <v>7</v>
      </c>
      <c r="C29" s="65">
        <v>2</v>
      </c>
      <c r="D29" s="65">
        <v>5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7</v>
      </c>
      <c r="M29" s="65">
        <v>2</v>
      </c>
      <c r="N29" s="65">
        <v>5</v>
      </c>
      <c r="O29" s="65">
        <v>0</v>
      </c>
      <c r="P29" s="65">
        <v>0</v>
      </c>
    </row>
    <row r="30" spans="1:16" s="14" customFormat="1" ht="11.25">
      <c r="A30" s="15" t="s">
        <v>126</v>
      </c>
      <c r="B30" s="65">
        <v>9</v>
      </c>
      <c r="C30" s="65">
        <v>3</v>
      </c>
      <c r="D30" s="65">
        <v>0</v>
      </c>
      <c r="E30" s="65">
        <v>6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9</v>
      </c>
      <c r="M30" s="65">
        <v>3</v>
      </c>
      <c r="N30" s="65">
        <v>0</v>
      </c>
      <c r="O30" s="65">
        <v>6</v>
      </c>
      <c r="P30" s="65">
        <v>0</v>
      </c>
    </row>
    <row r="31" spans="1:16" s="14" customFormat="1" ht="11.25">
      <c r="A31" s="15" t="s">
        <v>127</v>
      </c>
      <c r="B31" s="65">
        <v>12</v>
      </c>
      <c r="C31" s="65">
        <v>5</v>
      </c>
      <c r="D31" s="65">
        <v>0</v>
      </c>
      <c r="E31" s="65">
        <v>6</v>
      </c>
      <c r="F31" s="65">
        <v>1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12</v>
      </c>
      <c r="M31" s="65">
        <v>5</v>
      </c>
      <c r="N31" s="65">
        <v>0</v>
      </c>
      <c r="O31" s="65">
        <v>6</v>
      </c>
      <c r="P31" s="65">
        <v>1</v>
      </c>
    </row>
    <row r="32" spans="1:16" s="14" customFormat="1" ht="11.25">
      <c r="A32" s="15" t="s">
        <v>128</v>
      </c>
      <c r="B32" s="65">
        <v>10</v>
      </c>
      <c r="C32" s="65">
        <v>5</v>
      </c>
      <c r="D32" s="65">
        <v>2</v>
      </c>
      <c r="E32" s="65">
        <v>3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10</v>
      </c>
      <c r="M32" s="65">
        <v>5</v>
      </c>
      <c r="N32" s="65">
        <v>2</v>
      </c>
      <c r="O32" s="65">
        <v>3</v>
      </c>
      <c r="P32" s="65">
        <v>0</v>
      </c>
    </row>
    <row r="33" spans="1:16" s="14" customFormat="1" ht="11.25">
      <c r="A33" s="15" t="s">
        <v>129</v>
      </c>
      <c r="B33" s="65">
        <v>86</v>
      </c>
      <c r="C33" s="65">
        <v>50</v>
      </c>
      <c r="D33" s="65">
        <v>21</v>
      </c>
      <c r="E33" s="65">
        <v>10</v>
      </c>
      <c r="F33" s="65">
        <v>5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86</v>
      </c>
      <c r="M33" s="65">
        <v>50</v>
      </c>
      <c r="N33" s="65">
        <v>21</v>
      </c>
      <c r="O33" s="65">
        <v>10</v>
      </c>
      <c r="P33" s="65">
        <v>5</v>
      </c>
    </row>
    <row r="34" spans="1:16" s="14" customFormat="1" ht="11.25">
      <c r="A34" s="15" t="s">
        <v>130</v>
      </c>
      <c r="B34" s="65">
        <v>4</v>
      </c>
      <c r="C34" s="65">
        <v>3</v>
      </c>
      <c r="D34" s="65">
        <v>0</v>
      </c>
      <c r="E34" s="65">
        <v>1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4</v>
      </c>
      <c r="M34" s="65">
        <v>3</v>
      </c>
      <c r="N34" s="65">
        <v>0</v>
      </c>
      <c r="O34" s="65">
        <v>1</v>
      </c>
      <c r="P34" s="65">
        <v>0</v>
      </c>
    </row>
    <row r="35" spans="1:16" s="14" customFormat="1" ht="11.25">
      <c r="A35" s="15" t="s">
        <v>131</v>
      </c>
      <c r="B35" s="65">
        <v>21</v>
      </c>
      <c r="C35" s="65">
        <v>9</v>
      </c>
      <c r="D35" s="65">
        <v>6</v>
      </c>
      <c r="E35" s="65">
        <v>6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21</v>
      </c>
      <c r="M35" s="65">
        <v>9</v>
      </c>
      <c r="N35" s="65">
        <v>6</v>
      </c>
      <c r="O35" s="65">
        <v>6</v>
      </c>
      <c r="P35" s="65">
        <v>0</v>
      </c>
    </row>
    <row r="36" spans="1:16" s="14" customFormat="1" ht="11.25">
      <c r="A36" s="15" t="s">
        <v>132</v>
      </c>
      <c r="B36" s="65">
        <v>70</v>
      </c>
      <c r="C36" s="65">
        <v>50</v>
      </c>
      <c r="D36" s="65">
        <v>8</v>
      </c>
      <c r="E36" s="65">
        <v>11</v>
      </c>
      <c r="F36" s="65">
        <v>1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70</v>
      </c>
      <c r="M36" s="65">
        <v>50</v>
      </c>
      <c r="N36" s="65">
        <v>8</v>
      </c>
      <c r="O36" s="65">
        <v>11</v>
      </c>
      <c r="P36" s="65">
        <v>1</v>
      </c>
    </row>
    <row r="37" spans="1:16" s="14" customFormat="1" ht="11.25">
      <c r="A37" s="15" t="s">
        <v>133</v>
      </c>
      <c r="B37" s="65">
        <v>298</v>
      </c>
      <c r="C37" s="65">
        <v>100</v>
      </c>
      <c r="D37" s="65">
        <v>35</v>
      </c>
      <c r="E37" s="65">
        <v>127</v>
      </c>
      <c r="F37" s="65">
        <v>36</v>
      </c>
      <c r="G37" s="65">
        <v>3</v>
      </c>
      <c r="H37" s="65">
        <v>1</v>
      </c>
      <c r="I37" s="65">
        <v>1</v>
      </c>
      <c r="J37" s="65">
        <v>1</v>
      </c>
      <c r="K37" s="65">
        <v>0</v>
      </c>
      <c r="L37" s="65">
        <v>301</v>
      </c>
      <c r="M37" s="65">
        <v>101</v>
      </c>
      <c r="N37" s="65">
        <v>36</v>
      </c>
      <c r="O37" s="65">
        <v>128</v>
      </c>
      <c r="P37" s="65">
        <v>36</v>
      </c>
    </row>
    <row r="38" spans="1:16" s="14" customFormat="1" ht="11.25">
      <c r="A38" s="15" t="s">
        <v>134</v>
      </c>
      <c r="B38" s="65">
        <v>50</v>
      </c>
      <c r="C38" s="65">
        <v>18</v>
      </c>
      <c r="D38" s="65">
        <v>7</v>
      </c>
      <c r="E38" s="65">
        <v>18</v>
      </c>
      <c r="F38" s="65">
        <v>7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50</v>
      </c>
      <c r="M38" s="65">
        <v>18</v>
      </c>
      <c r="N38" s="65">
        <v>7</v>
      </c>
      <c r="O38" s="65">
        <v>18</v>
      </c>
      <c r="P38" s="65">
        <v>7</v>
      </c>
    </row>
    <row r="39" spans="1:16" s="14" customFormat="1" ht="11.25">
      <c r="A39" s="15" t="s">
        <v>135</v>
      </c>
      <c r="B39" s="65">
        <v>69</v>
      </c>
      <c r="C39" s="65">
        <v>34</v>
      </c>
      <c r="D39" s="65">
        <v>31</v>
      </c>
      <c r="E39" s="65">
        <v>3</v>
      </c>
      <c r="F39" s="65">
        <v>1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69</v>
      </c>
      <c r="M39" s="65">
        <v>34</v>
      </c>
      <c r="N39" s="65">
        <v>31</v>
      </c>
      <c r="O39" s="65">
        <v>3</v>
      </c>
      <c r="P39" s="65">
        <v>1</v>
      </c>
    </row>
    <row r="40" spans="1:16" s="14" customFormat="1" ht="11.25">
      <c r="A40" s="15" t="s">
        <v>136</v>
      </c>
      <c r="B40" s="65">
        <v>103</v>
      </c>
      <c r="C40" s="65">
        <v>40</v>
      </c>
      <c r="D40" s="65">
        <v>30</v>
      </c>
      <c r="E40" s="65">
        <v>23</v>
      </c>
      <c r="F40" s="65">
        <v>10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103</v>
      </c>
      <c r="M40" s="65">
        <v>40</v>
      </c>
      <c r="N40" s="65">
        <v>30</v>
      </c>
      <c r="O40" s="65">
        <v>23</v>
      </c>
      <c r="P40" s="65">
        <v>10</v>
      </c>
    </row>
    <row r="41" spans="1:16" s="14" customFormat="1" ht="11.25">
      <c r="A41" s="15" t="s">
        <v>137</v>
      </c>
      <c r="B41" s="65">
        <v>262</v>
      </c>
      <c r="C41" s="65">
        <v>153</v>
      </c>
      <c r="D41" s="65">
        <v>71</v>
      </c>
      <c r="E41" s="65">
        <v>31</v>
      </c>
      <c r="F41" s="65">
        <v>7</v>
      </c>
      <c r="G41" s="65">
        <v>8</v>
      </c>
      <c r="H41" s="65">
        <v>7</v>
      </c>
      <c r="I41" s="65">
        <v>1</v>
      </c>
      <c r="J41" s="65">
        <v>0</v>
      </c>
      <c r="K41" s="65">
        <v>0</v>
      </c>
      <c r="L41" s="65">
        <v>270</v>
      </c>
      <c r="M41" s="65">
        <v>160</v>
      </c>
      <c r="N41" s="65">
        <v>72</v>
      </c>
      <c r="O41" s="65">
        <v>31</v>
      </c>
      <c r="P41" s="65">
        <v>7</v>
      </c>
    </row>
    <row r="42" spans="1:16" s="14" customFormat="1" ht="11.25">
      <c r="A42" s="15" t="s">
        <v>138</v>
      </c>
      <c r="B42" s="65">
        <v>81</v>
      </c>
      <c r="C42" s="65">
        <v>38</v>
      </c>
      <c r="D42" s="65">
        <v>33</v>
      </c>
      <c r="E42" s="65">
        <v>8</v>
      </c>
      <c r="F42" s="65">
        <v>2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81</v>
      </c>
      <c r="M42" s="65">
        <v>38</v>
      </c>
      <c r="N42" s="65">
        <v>33</v>
      </c>
      <c r="O42" s="65">
        <v>8</v>
      </c>
      <c r="P42" s="65">
        <v>2</v>
      </c>
    </row>
    <row r="43" spans="1:16" s="14" customFormat="1" ht="11.25">
      <c r="A43" s="15" t="s">
        <v>139</v>
      </c>
      <c r="B43" s="65">
        <v>358</v>
      </c>
      <c r="C43" s="65">
        <v>205</v>
      </c>
      <c r="D43" s="65">
        <v>79</v>
      </c>
      <c r="E43" s="65">
        <v>60</v>
      </c>
      <c r="F43" s="65">
        <v>14</v>
      </c>
      <c r="G43" s="65">
        <v>2</v>
      </c>
      <c r="H43" s="65">
        <v>0</v>
      </c>
      <c r="I43" s="65">
        <v>0</v>
      </c>
      <c r="J43" s="65">
        <v>1</v>
      </c>
      <c r="K43" s="65">
        <v>1</v>
      </c>
      <c r="L43" s="65">
        <v>360</v>
      </c>
      <c r="M43" s="65">
        <v>205</v>
      </c>
      <c r="N43" s="65">
        <v>79</v>
      </c>
      <c r="O43" s="65">
        <v>61</v>
      </c>
      <c r="P43" s="65">
        <v>15</v>
      </c>
    </row>
    <row r="44" spans="1:16" s="14" customFormat="1" ht="11.25">
      <c r="A44" s="15" t="s">
        <v>140</v>
      </c>
      <c r="B44" s="65">
        <v>80</v>
      </c>
      <c r="C44" s="65">
        <v>66</v>
      </c>
      <c r="D44" s="65">
        <v>4</v>
      </c>
      <c r="E44" s="65">
        <v>10</v>
      </c>
      <c r="F44" s="65">
        <v>0</v>
      </c>
      <c r="G44" s="65">
        <v>3</v>
      </c>
      <c r="H44" s="65">
        <v>2</v>
      </c>
      <c r="I44" s="65">
        <v>0</v>
      </c>
      <c r="J44" s="65">
        <v>1</v>
      </c>
      <c r="K44" s="65">
        <v>0</v>
      </c>
      <c r="L44" s="65">
        <v>83</v>
      </c>
      <c r="M44" s="65">
        <v>68</v>
      </c>
      <c r="N44" s="65">
        <v>4</v>
      </c>
      <c r="O44" s="65">
        <v>11</v>
      </c>
      <c r="P44" s="65">
        <v>0</v>
      </c>
    </row>
    <row r="45" spans="1:16" s="14" customFormat="1" ht="11.25">
      <c r="A45" s="15" t="s">
        <v>141</v>
      </c>
      <c r="B45" s="65">
        <v>44</v>
      </c>
      <c r="C45" s="65">
        <v>24</v>
      </c>
      <c r="D45" s="65">
        <v>8</v>
      </c>
      <c r="E45" s="65">
        <v>10</v>
      </c>
      <c r="F45" s="65">
        <v>2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44</v>
      </c>
      <c r="M45" s="65">
        <v>24</v>
      </c>
      <c r="N45" s="65">
        <v>8</v>
      </c>
      <c r="O45" s="65">
        <v>10</v>
      </c>
      <c r="P45" s="65">
        <v>2</v>
      </c>
    </row>
    <row r="46" spans="1:16" s="14" customFormat="1" ht="11.25">
      <c r="A46" s="15" t="s">
        <v>142</v>
      </c>
      <c r="B46" s="65">
        <v>47</v>
      </c>
      <c r="C46" s="65">
        <v>25</v>
      </c>
      <c r="D46" s="65">
        <v>1</v>
      </c>
      <c r="E46" s="65">
        <v>20</v>
      </c>
      <c r="F46" s="65">
        <v>1</v>
      </c>
      <c r="G46" s="65">
        <v>2</v>
      </c>
      <c r="H46" s="65">
        <v>0</v>
      </c>
      <c r="I46" s="65">
        <v>0</v>
      </c>
      <c r="J46" s="65">
        <v>2</v>
      </c>
      <c r="K46" s="65">
        <v>0</v>
      </c>
      <c r="L46" s="65">
        <v>49</v>
      </c>
      <c r="M46" s="65">
        <v>25</v>
      </c>
      <c r="N46" s="65">
        <v>1</v>
      </c>
      <c r="O46" s="65">
        <v>22</v>
      </c>
      <c r="P46" s="65">
        <v>1</v>
      </c>
    </row>
    <row r="47" spans="1:16" s="14" customFormat="1" ht="11.25">
      <c r="A47" s="15" t="s">
        <v>143</v>
      </c>
      <c r="B47" s="65">
        <v>6</v>
      </c>
      <c r="C47" s="65">
        <v>5</v>
      </c>
      <c r="D47" s="65">
        <v>1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6</v>
      </c>
      <c r="M47" s="65">
        <v>5</v>
      </c>
      <c r="N47" s="65">
        <v>1</v>
      </c>
      <c r="O47" s="65">
        <v>0</v>
      </c>
      <c r="P47" s="65">
        <v>0</v>
      </c>
    </row>
    <row r="48" spans="1:16" s="14" customFormat="1" ht="11.25">
      <c r="A48" s="15" t="s">
        <v>144</v>
      </c>
      <c r="B48" s="65">
        <v>28</v>
      </c>
      <c r="C48" s="65">
        <v>13</v>
      </c>
      <c r="D48" s="65">
        <v>10</v>
      </c>
      <c r="E48" s="65">
        <v>4</v>
      </c>
      <c r="F48" s="65">
        <v>1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28</v>
      </c>
      <c r="M48" s="65">
        <v>13</v>
      </c>
      <c r="N48" s="65">
        <v>10</v>
      </c>
      <c r="O48" s="65">
        <v>4</v>
      </c>
      <c r="P48" s="65">
        <v>1</v>
      </c>
    </row>
    <row r="49" spans="1:16" s="14" customFormat="1" ht="11.25">
      <c r="A49" s="15" t="s">
        <v>145</v>
      </c>
      <c r="B49" s="65">
        <v>90</v>
      </c>
      <c r="C49" s="65">
        <v>60</v>
      </c>
      <c r="D49" s="65">
        <v>5</v>
      </c>
      <c r="E49" s="65">
        <v>22</v>
      </c>
      <c r="F49" s="65">
        <v>3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90</v>
      </c>
      <c r="M49" s="65">
        <v>60</v>
      </c>
      <c r="N49" s="65">
        <v>5</v>
      </c>
      <c r="O49" s="65">
        <v>22</v>
      </c>
      <c r="P49" s="65">
        <v>3</v>
      </c>
    </row>
    <row r="50" spans="1:16" s="14" customFormat="1" ht="11.25">
      <c r="A50" s="15" t="s">
        <v>146</v>
      </c>
      <c r="B50" s="65">
        <v>341</v>
      </c>
      <c r="C50" s="65">
        <v>146</v>
      </c>
      <c r="D50" s="65">
        <v>61</v>
      </c>
      <c r="E50" s="65">
        <v>106</v>
      </c>
      <c r="F50" s="65">
        <v>28</v>
      </c>
      <c r="G50" s="65">
        <v>6</v>
      </c>
      <c r="H50" s="65">
        <v>0</v>
      </c>
      <c r="I50" s="65">
        <v>0</v>
      </c>
      <c r="J50" s="65">
        <v>5</v>
      </c>
      <c r="K50" s="65">
        <v>1</v>
      </c>
      <c r="L50" s="65">
        <v>347</v>
      </c>
      <c r="M50" s="65">
        <v>146</v>
      </c>
      <c r="N50" s="65">
        <v>61</v>
      </c>
      <c r="O50" s="65">
        <v>111</v>
      </c>
      <c r="P50" s="65">
        <v>29</v>
      </c>
    </row>
    <row r="51" spans="1:16" s="14" customFormat="1" ht="11.25">
      <c r="A51" s="15" t="s">
        <v>147</v>
      </c>
      <c r="B51" s="65">
        <v>224</v>
      </c>
      <c r="C51" s="65">
        <v>135</v>
      </c>
      <c r="D51" s="65">
        <v>68</v>
      </c>
      <c r="E51" s="65">
        <v>17</v>
      </c>
      <c r="F51" s="65">
        <v>4</v>
      </c>
      <c r="G51" s="65">
        <v>4</v>
      </c>
      <c r="H51" s="65">
        <v>3</v>
      </c>
      <c r="I51" s="65">
        <v>1</v>
      </c>
      <c r="J51" s="65">
        <v>0</v>
      </c>
      <c r="K51" s="65">
        <v>0</v>
      </c>
      <c r="L51" s="65">
        <v>228</v>
      </c>
      <c r="M51" s="65">
        <v>138</v>
      </c>
      <c r="N51" s="65">
        <v>69</v>
      </c>
      <c r="O51" s="65">
        <v>17</v>
      </c>
      <c r="P51" s="65">
        <v>4</v>
      </c>
    </row>
    <row r="52" spans="1:16" s="14" customFormat="1" ht="11.25">
      <c r="A52" s="15" t="s">
        <v>148</v>
      </c>
      <c r="B52" s="65">
        <v>33</v>
      </c>
      <c r="C52" s="65">
        <v>11</v>
      </c>
      <c r="D52" s="65">
        <v>9</v>
      </c>
      <c r="E52" s="65">
        <v>8</v>
      </c>
      <c r="F52" s="65">
        <v>5</v>
      </c>
      <c r="G52" s="65">
        <v>1</v>
      </c>
      <c r="H52" s="65">
        <v>0</v>
      </c>
      <c r="I52" s="65">
        <v>0</v>
      </c>
      <c r="J52" s="65">
        <v>1</v>
      </c>
      <c r="K52" s="65">
        <v>0</v>
      </c>
      <c r="L52" s="65">
        <v>34</v>
      </c>
      <c r="M52" s="65">
        <v>11</v>
      </c>
      <c r="N52" s="65">
        <v>9</v>
      </c>
      <c r="O52" s="65">
        <v>9</v>
      </c>
      <c r="P52" s="65">
        <v>5</v>
      </c>
    </row>
    <row r="53" spans="1:16" s="14" customFormat="1" ht="11.25">
      <c r="A53" s="15" t="s">
        <v>256</v>
      </c>
      <c r="B53" s="65">
        <v>74</v>
      </c>
      <c r="C53" s="65">
        <v>31</v>
      </c>
      <c r="D53" s="65">
        <v>34</v>
      </c>
      <c r="E53" s="65">
        <v>7</v>
      </c>
      <c r="F53" s="65">
        <v>2</v>
      </c>
      <c r="G53" s="65">
        <v>8</v>
      </c>
      <c r="H53" s="65">
        <v>5</v>
      </c>
      <c r="I53" s="65">
        <v>1</v>
      </c>
      <c r="J53" s="65">
        <v>1</v>
      </c>
      <c r="K53" s="65">
        <v>1</v>
      </c>
      <c r="L53" s="65">
        <v>82</v>
      </c>
      <c r="M53" s="65">
        <v>36</v>
      </c>
      <c r="N53" s="65">
        <v>35</v>
      </c>
      <c r="O53" s="65">
        <v>8</v>
      </c>
      <c r="P53" s="65">
        <v>3</v>
      </c>
    </row>
    <row r="54" spans="1:16" s="14" customFormat="1" ht="11.25">
      <c r="A54" s="15" t="s">
        <v>257</v>
      </c>
      <c r="B54" s="65">
        <v>33</v>
      </c>
      <c r="C54" s="65">
        <v>23</v>
      </c>
      <c r="D54" s="65">
        <v>7</v>
      </c>
      <c r="E54" s="65">
        <v>3</v>
      </c>
      <c r="F54" s="65">
        <v>0</v>
      </c>
      <c r="G54" s="65">
        <v>1</v>
      </c>
      <c r="H54" s="65">
        <v>1</v>
      </c>
      <c r="I54" s="65">
        <v>0</v>
      </c>
      <c r="J54" s="65">
        <v>0</v>
      </c>
      <c r="K54" s="65">
        <v>0</v>
      </c>
      <c r="L54" s="65">
        <v>34</v>
      </c>
      <c r="M54" s="65">
        <v>24</v>
      </c>
      <c r="N54" s="65">
        <v>7</v>
      </c>
      <c r="O54" s="65">
        <v>3</v>
      </c>
      <c r="P54" s="65">
        <v>0</v>
      </c>
    </row>
    <row r="55" spans="1:16" s="14" customFormat="1" ht="11.25">
      <c r="A55" s="15" t="s">
        <v>258</v>
      </c>
      <c r="B55" s="65">
        <v>99</v>
      </c>
      <c r="C55" s="65">
        <v>53</v>
      </c>
      <c r="D55" s="65">
        <v>26</v>
      </c>
      <c r="E55" s="65">
        <v>17</v>
      </c>
      <c r="F55" s="65">
        <v>3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99</v>
      </c>
      <c r="M55" s="65">
        <v>53</v>
      </c>
      <c r="N55" s="65">
        <v>26</v>
      </c>
      <c r="O55" s="65">
        <v>17</v>
      </c>
      <c r="P55" s="65">
        <v>3</v>
      </c>
    </row>
    <row r="56" spans="1:16" s="14" customFormat="1" ht="11.25">
      <c r="A56" s="15" t="s">
        <v>149</v>
      </c>
      <c r="B56" s="65">
        <v>42</v>
      </c>
      <c r="C56" s="65">
        <v>23</v>
      </c>
      <c r="D56" s="65">
        <v>16</v>
      </c>
      <c r="E56" s="65">
        <v>2</v>
      </c>
      <c r="F56" s="65">
        <v>1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42</v>
      </c>
      <c r="M56" s="65">
        <v>23</v>
      </c>
      <c r="N56" s="65">
        <v>16</v>
      </c>
      <c r="O56" s="65">
        <v>2</v>
      </c>
      <c r="P56" s="65">
        <v>1</v>
      </c>
    </row>
    <row r="57" spans="2:16" s="14" customFormat="1" ht="11.2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2:16" s="27" customFormat="1" ht="11.25">
      <c r="B58" s="48">
        <f aca="true" t="shared" si="0" ref="B58:P58">SUM(B7:B57)</f>
        <v>4876</v>
      </c>
      <c r="C58" s="48">
        <f t="shared" si="0"/>
        <v>2659</v>
      </c>
      <c r="D58" s="48">
        <f t="shared" si="0"/>
        <v>960</v>
      </c>
      <c r="E58" s="48">
        <f t="shared" si="0"/>
        <v>1048</v>
      </c>
      <c r="F58" s="48">
        <f t="shared" si="0"/>
        <v>209</v>
      </c>
      <c r="G58" s="48">
        <f t="shared" si="0"/>
        <v>63</v>
      </c>
      <c r="H58" s="48">
        <f t="shared" si="0"/>
        <v>23</v>
      </c>
      <c r="I58" s="48">
        <f t="shared" si="0"/>
        <v>6</v>
      </c>
      <c r="J58" s="48">
        <f t="shared" si="0"/>
        <v>30</v>
      </c>
      <c r="K58" s="48">
        <f t="shared" si="0"/>
        <v>4</v>
      </c>
      <c r="L58" s="48">
        <f t="shared" si="0"/>
        <v>4939</v>
      </c>
      <c r="M58" s="48">
        <f t="shared" si="0"/>
        <v>2682</v>
      </c>
      <c r="N58" s="48">
        <f t="shared" si="0"/>
        <v>966</v>
      </c>
      <c r="O58" s="48">
        <f t="shared" si="0"/>
        <v>1078</v>
      </c>
      <c r="P58" s="48">
        <f t="shared" si="0"/>
        <v>213</v>
      </c>
    </row>
    <row r="59" s="8" customFormat="1" ht="12.75"/>
  </sheetData>
  <sheetProtection/>
  <mergeCells count="9">
    <mergeCell ref="L5:P5"/>
    <mergeCell ref="B5:F5"/>
    <mergeCell ref="G5:K5"/>
    <mergeCell ref="B1:F1"/>
    <mergeCell ref="B2:F2"/>
    <mergeCell ref="L1:P1"/>
    <mergeCell ref="L2:P2"/>
    <mergeCell ref="G1:K1"/>
    <mergeCell ref="G2:K2"/>
  </mergeCells>
  <printOptions/>
  <pageMargins left="0.75" right="0.75" top="1" bottom="1" header="0" footer="0"/>
  <pageSetup horizontalDpi="600" verticalDpi="600" orientation="portrait" paperSize="9" scale="86" r:id="rId1"/>
  <colBreaks count="2" manualBreakCount="2">
    <brk id="6" max="65535" man="1"/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5.421875" style="1" bestFit="1" customWidth="1"/>
    <col min="2" max="4" width="17.140625" style="1" bestFit="1" customWidth="1"/>
    <col min="5" max="16384" width="11.421875" style="1" customWidth="1"/>
  </cols>
  <sheetData>
    <row r="1" spans="1:4" s="23" customFormat="1" ht="14.25">
      <c r="A1" s="99" t="s">
        <v>92</v>
      </c>
      <c r="B1" s="99"/>
      <c r="C1" s="99"/>
      <c r="D1" s="99"/>
    </row>
    <row r="2" spans="1:4" s="23" customFormat="1" ht="14.25">
      <c r="A2" s="99" t="s">
        <v>274</v>
      </c>
      <c r="B2" s="99"/>
      <c r="C2" s="99"/>
      <c r="D2" s="99"/>
    </row>
    <row r="3" s="23" customFormat="1" ht="14.25">
      <c r="A3" s="42"/>
    </row>
    <row r="4" s="23" customFormat="1" ht="14.25">
      <c r="A4" s="67" t="s">
        <v>271</v>
      </c>
    </row>
    <row r="6" spans="2:4" s="14" customFormat="1" ht="45">
      <c r="B6" s="32" t="s">
        <v>239</v>
      </c>
      <c r="C6" s="32" t="s">
        <v>183</v>
      </c>
      <c r="D6" s="32" t="s">
        <v>166</v>
      </c>
    </row>
    <row r="7" spans="1:4" s="14" customFormat="1" ht="11.25">
      <c r="A7" s="35" t="s">
        <v>103</v>
      </c>
      <c r="B7" s="79">
        <f>+IF(PersonasEnjuiciadas!L7&gt;0,(PersonasEnjuiciadas!C7+PersonasEnjuiciadas!D7+PersonasEnjuiciadas!H7+PersonasEnjuiciadas!I7)/PersonasEnjuiciadas!L7,"-")</f>
        <v>0.8191489361702128</v>
      </c>
      <c r="C7" s="79">
        <f>+IF((PersonasEnjuiciadas!M7+PersonasEnjuiciadas!O7)&gt;0,(PersonasEnjuiciadas!C7+PersonasEnjuiciadas!H7)/(PersonasEnjuiciadas!M7+PersonasEnjuiciadas!O7),"-")</f>
        <v>0.8181818181818182</v>
      </c>
      <c r="D7" s="79">
        <f>+IF((PersonasEnjuiciadas!N7+PersonasEnjuiciadas!P7)&gt;0,(PersonasEnjuiciadas!D7+PersonasEnjuiciadas!I7)/(PersonasEnjuiciadas!N7+PersonasEnjuiciadas!P7),"-")</f>
        <v>0.8205128205128205</v>
      </c>
    </row>
    <row r="8" spans="1:4" s="14" customFormat="1" ht="11.25">
      <c r="A8" s="35" t="s">
        <v>104</v>
      </c>
      <c r="B8" s="79">
        <f>+IF(PersonasEnjuiciadas!L8&gt;0,(PersonasEnjuiciadas!C8+PersonasEnjuiciadas!D8+PersonasEnjuiciadas!H8+PersonasEnjuiciadas!I8)/PersonasEnjuiciadas!L8,"-")</f>
        <v>0.6863468634686347</v>
      </c>
      <c r="C8" s="79">
        <f>+IF((PersonasEnjuiciadas!M8+PersonasEnjuiciadas!O8)&gt;0,(PersonasEnjuiciadas!C8+PersonasEnjuiciadas!H8)/(PersonasEnjuiciadas!M8+PersonasEnjuiciadas!O8),"-")</f>
        <v>0.6877637130801688</v>
      </c>
      <c r="D8" s="79">
        <f>+IF((PersonasEnjuiciadas!N8+PersonasEnjuiciadas!P8)&gt;0,(PersonasEnjuiciadas!D8+PersonasEnjuiciadas!I8)/(PersonasEnjuiciadas!N8+PersonasEnjuiciadas!P8),"-")</f>
        <v>0.6764705882352942</v>
      </c>
    </row>
    <row r="9" spans="1:4" s="14" customFormat="1" ht="11.25">
      <c r="A9" s="35" t="s">
        <v>105</v>
      </c>
      <c r="B9" s="79">
        <f>+IF(PersonasEnjuiciadas!L9&gt;0,(PersonasEnjuiciadas!C9+PersonasEnjuiciadas!D9+PersonasEnjuiciadas!H9+PersonasEnjuiciadas!I9)/PersonasEnjuiciadas!L9,"-")</f>
        <v>0.6962025316455697</v>
      </c>
      <c r="C9" s="79">
        <f>+IF((PersonasEnjuiciadas!M9+PersonasEnjuiciadas!O9)&gt;0,(PersonasEnjuiciadas!C9+PersonasEnjuiciadas!H9)/(PersonasEnjuiciadas!M9+PersonasEnjuiciadas!O9),"-")</f>
        <v>0.6842105263157895</v>
      </c>
      <c r="D9" s="79">
        <f>+IF((PersonasEnjuiciadas!N9+PersonasEnjuiciadas!P9)&gt;0,(PersonasEnjuiciadas!D9+PersonasEnjuiciadas!I9)/(PersonasEnjuiciadas!N9+PersonasEnjuiciadas!P9),"-")</f>
        <v>1</v>
      </c>
    </row>
    <row r="10" spans="1:4" s="14" customFormat="1" ht="11.25">
      <c r="A10" s="35" t="s">
        <v>106</v>
      </c>
      <c r="B10" s="79">
        <f>+IF(PersonasEnjuiciadas!L10&gt;0,(PersonasEnjuiciadas!C10+PersonasEnjuiciadas!D10+PersonasEnjuiciadas!H10+PersonasEnjuiciadas!I10)/PersonasEnjuiciadas!L10,"-")</f>
        <v>0.8851063829787233</v>
      </c>
      <c r="C10" s="79">
        <f>+IF((PersonasEnjuiciadas!M10+PersonasEnjuiciadas!O10)&gt;0,(PersonasEnjuiciadas!C10+PersonasEnjuiciadas!H10)/(PersonasEnjuiciadas!M10+PersonasEnjuiciadas!O10),"-")</f>
        <v>0.8909952606635071</v>
      </c>
      <c r="D10" s="79">
        <f>+IF((PersonasEnjuiciadas!N10+PersonasEnjuiciadas!P10)&gt;0,(PersonasEnjuiciadas!D10+PersonasEnjuiciadas!I10)/(PersonasEnjuiciadas!N10+PersonasEnjuiciadas!P10),"-")</f>
        <v>0.8333333333333334</v>
      </c>
    </row>
    <row r="11" spans="1:4" s="14" customFormat="1" ht="11.25">
      <c r="A11" s="35" t="s">
        <v>107</v>
      </c>
      <c r="B11" s="79">
        <f>+IF(PersonasEnjuiciadas!L11&gt;0,(PersonasEnjuiciadas!C11+PersonasEnjuiciadas!D11+PersonasEnjuiciadas!H11+PersonasEnjuiciadas!I11)/PersonasEnjuiciadas!L11,"-")</f>
        <v>0.646551724137931</v>
      </c>
      <c r="C11" s="79">
        <f>+IF((PersonasEnjuiciadas!M11+PersonasEnjuiciadas!O11)&gt;0,(PersonasEnjuiciadas!C11+PersonasEnjuiciadas!H11)/(PersonasEnjuiciadas!M11+PersonasEnjuiciadas!O11),"-")</f>
        <v>0.6224489795918368</v>
      </c>
      <c r="D11" s="79">
        <f>+IF((PersonasEnjuiciadas!N11+PersonasEnjuiciadas!P11)&gt;0,(PersonasEnjuiciadas!D11+PersonasEnjuiciadas!I11)/(PersonasEnjuiciadas!N11+PersonasEnjuiciadas!P11),"-")</f>
        <v>0.7777777777777778</v>
      </c>
    </row>
    <row r="12" spans="1:4" s="14" customFormat="1" ht="11.25">
      <c r="A12" s="35" t="s">
        <v>108</v>
      </c>
      <c r="B12" s="79">
        <f>+IF(PersonasEnjuiciadas!L12&gt;0,(PersonasEnjuiciadas!C12+PersonasEnjuiciadas!D12+PersonasEnjuiciadas!H12+PersonasEnjuiciadas!I12)/PersonasEnjuiciadas!L12,"-")</f>
        <v>0.819672131147541</v>
      </c>
      <c r="C12" s="79">
        <f>+IF((PersonasEnjuiciadas!M12+PersonasEnjuiciadas!O12)&gt;0,(PersonasEnjuiciadas!C12+PersonasEnjuiciadas!H12)/(PersonasEnjuiciadas!M12+PersonasEnjuiciadas!O12),"-")</f>
        <v>0.8135593220338984</v>
      </c>
      <c r="D12" s="79">
        <f>+IF((PersonasEnjuiciadas!N12+PersonasEnjuiciadas!P12)&gt;0,(PersonasEnjuiciadas!D12+PersonasEnjuiciadas!I12)/(PersonasEnjuiciadas!N12+PersonasEnjuiciadas!P12),"-")</f>
        <v>1</v>
      </c>
    </row>
    <row r="13" spans="1:4" s="14" customFormat="1" ht="11.25">
      <c r="A13" s="35" t="s">
        <v>109</v>
      </c>
      <c r="B13" s="79">
        <f>+IF(PersonasEnjuiciadas!L13&gt;0,(PersonasEnjuiciadas!C13+PersonasEnjuiciadas!D13+PersonasEnjuiciadas!H13+PersonasEnjuiciadas!I13)/PersonasEnjuiciadas!L13,"-")</f>
        <v>0.5398773006134969</v>
      </c>
      <c r="C13" s="79">
        <f>+IF((PersonasEnjuiciadas!M13+PersonasEnjuiciadas!O13)&gt;0,(PersonasEnjuiciadas!C13+PersonasEnjuiciadas!H13)/(PersonasEnjuiciadas!M13+PersonasEnjuiciadas!O13),"-")</f>
        <v>0.47619047619047616</v>
      </c>
      <c r="D13" s="79">
        <f>+IF((PersonasEnjuiciadas!N13+PersonasEnjuiciadas!P13)&gt;0,(PersonasEnjuiciadas!D13+PersonasEnjuiciadas!I13)/(PersonasEnjuiciadas!N13+PersonasEnjuiciadas!P13),"-")</f>
        <v>0.7567567567567568</v>
      </c>
    </row>
    <row r="14" spans="1:4" s="14" customFormat="1" ht="11.25">
      <c r="A14" s="35" t="s">
        <v>110</v>
      </c>
      <c r="B14" s="79">
        <f>+IF(PersonasEnjuiciadas!L14&gt;0,(PersonasEnjuiciadas!C14+PersonasEnjuiciadas!D14+PersonasEnjuiciadas!H14+PersonasEnjuiciadas!I14)/PersonasEnjuiciadas!L14,"-")</f>
        <v>0.5</v>
      </c>
      <c r="C14" s="79">
        <f>+IF((PersonasEnjuiciadas!M14+PersonasEnjuiciadas!O14)&gt;0,(PersonasEnjuiciadas!C14+PersonasEnjuiciadas!H14)/(PersonasEnjuiciadas!M14+PersonasEnjuiciadas!O14),"-")</f>
        <v>0.49732620320855614</v>
      </c>
      <c r="D14" s="79">
        <f>+IF((PersonasEnjuiciadas!N14+PersonasEnjuiciadas!P14)&gt;0,(PersonasEnjuiciadas!D14+PersonasEnjuiciadas!I14)/(PersonasEnjuiciadas!N14+PersonasEnjuiciadas!P14),"-")</f>
        <v>0.5384615384615384</v>
      </c>
    </row>
    <row r="15" spans="1:4" s="14" customFormat="1" ht="11.25">
      <c r="A15" s="35" t="s">
        <v>111</v>
      </c>
      <c r="B15" s="79">
        <f>+IF(PersonasEnjuiciadas!L15&gt;0,(PersonasEnjuiciadas!C15+PersonasEnjuiciadas!D15+PersonasEnjuiciadas!H15+PersonasEnjuiciadas!I15)/PersonasEnjuiciadas!L15,"-")</f>
        <v>0.9130434782608695</v>
      </c>
      <c r="C15" s="79">
        <f>+IF((PersonasEnjuiciadas!M15+PersonasEnjuiciadas!O15)&gt;0,(PersonasEnjuiciadas!C15+PersonasEnjuiciadas!H15)/(PersonasEnjuiciadas!M15+PersonasEnjuiciadas!O15),"-")</f>
        <v>0.9090909090909091</v>
      </c>
      <c r="D15" s="79">
        <f>+IF((PersonasEnjuiciadas!N15+PersonasEnjuiciadas!P15)&gt;0,(PersonasEnjuiciadas!D15+PersonasEnjuiciadas!I15)/(PersonasEnjuiciadas!N15+PersonasEnjuiciadas!P15),"-")</f>
        <v>0.9166666666666666</v>
      </c>
    </row>
    <row r="16" spans="1:4" s="14" customFormat="1" ht="11.25">
      <c r="A16" s="35" t="s">
        <v>112</v>
      </c>
      <c r="B16" s="79">
        <f>+IF(PersonasEnjuiciadas!L16&gt;0,(PersonasEnjuiciadas!C16+PersonasEnjuiciadas!D16+PersonasEnjuiciadas!H16+PersonasEnjuiciadas!I16)/PersonasEnjuiciadas!L16,"-")</f>
        <v>0.9090909090909091</v>
      </c>
      <c r="C16" s="79">
        <f>+IF((PersonasEnjuiciadas!M16+PersonasEnjuiciadas!O16)&gt;0,(PersonasEnjuiciadas!C16+PersonasEnjuiciadas!H16)/(PersonasEnjuiciadas!M16+PersonasEnjuiciadas!O16),"-")</f>
        <v>0.8571428571428571</v>
      </c>
      <c r="D16" s="79">
        <f>+IF((PersonasEnjuiciadas!N16+PersonasEnjuiciadas!P16)&gt;0,(PersonasEnjuiciadas!D16+PersonasEnjuiciadas!I16)/(PersonasEnjuiciadas!N16+PersonasEnjuiciadas!P16),"-")</f>
        <v>1</v>
      </c>
    </row>
    <row r="17" spans="1:4" s="14" customFormat="1" ht="11.25">
      <c r="A17" s="35" t="s">
        <v>113</v>
      </c>
      <c r="B17" s="79">
        <f>+IF(PersonasEnjuiciadas!L17&gt;0,(PersonasEnjuiciadas!C17+PersonasEnjuiciadas!D17+PersonasEnjuiciadas!H17+PersonasEnjuiciadas!I17)/PersonasEnjuiciadas!L17,"-")</f>
        <v>0.6491228070175439</v>
      </c>
      <c r="C17" s="79">
        <f>+IF((PersonasEnjuiciadas!M17+PersonasEnjuiciadas!O17)&gt;0,(PersonasEnjuiciadas!C17+PersonasEnjuiciadas!H17)/(PersonasEnjuiciadas!M17+PersonasEnjuiciadas!O17),"-")</f>
        <v>0.575</v>
      </c>
      <c r="D17" s="79">
        <f>+IF((PersonasEnjuiciadas!N17+PersonasEnjuiciadas!P17)&gt;0,(PersonasEnjuiciadas!D17+PersonasEnjuiciadas!I17)/(PersonasEnjuiciadas!N17+PersonasEnjuiciadas!P17),"-")</f>
        <v>0.8235294117647058</v>
      </c>
    </row>
    <row r="18" spans="1:4" s="14" customFormat="1" ht="11.25">
      <c r="A18" s="35" t="s">
        <v>114</v>
      </c>
      <c r="B18" s="79">
        <f>+IF(PersonasEnjuiciadas!L18&gt;0,(PersonasEnjuiciadas!C18+PersonasEnjuiciadas!D18+PersonasEnjuiciadas!H18+PersonasEnjuiciadas!I18)/PersonasEnjuiciadas!L18,"-")</f>
        <v>0.9107142857142857</v>
      </c>
      <c r="C18" s="79">
        <f>+IF((PersonasEnjuiciadas!M18+PersonasEnjuiciadas!O18)&gt;0,(PersonasEnjuiciadas!C18+PersonasEnjuiciadas!H18)/(PersonasEnjuiciadas!M18+PersonasEnjuiciadas!O18),"-")</f>
        <v>0.898876404494382</v>
      </c>
      <c r="D18" s="79">
        <f>+IF((PersonasEnjuiciadas!N18+PersonasEnjuiciadas!P18)&gt;0,(PersonasEnjuiciadas!D18+PersonasEnjuiciadas!I18)/(PersonasEnjuiciadas!N18+PersonasEnjuiciadas!P18),"-")</f>
        <v>0.9565217391304348</v>
      </c>
    </row>
    <row r="19" spans="1:4" s="14" customFormat="1" ht="11.25">
      <c r="A19" s="35" t="s">
        <v>115</v>
      </c>
      <c r="B19" s="79">
        <f>+IF(PersonasEnjuiciadas!L19&gt;0,(PersonasEnjuiciadas!C19+PersonasEnjuiciadas!D19+PersonasEnjuiciadas!H19+PersonasEnjuiciadas!I19)/PersonasEnjuiciadas!L19,"-")</f>
        <v>0.916256157635468</v>
      </c>
      <c r="C19" s="79">
        <f>+IF((PersonasEnjuiciadas!M19+PersonasEnjuiciadas!O19)&gt;0,(PersonasEnjuiciadas!C19+PersonasEnjuiciadas!H19)/(PersonasEnjuiciadas!M19+PersonasEnjuiciadas!O19),"-")</f>
        <v>0.9032258064516129</v>
      </c>
      <c r="D19" s="79">
        <f>+IF((PersonasEnjuiciadas!N19+PersonasEnjuiciadas!P19)&gt;0,(PersonasEnjuiciadas!D19+PersonasEnjuiciadas!I19)/(PersonasEnjuiciadas!N19+PersonasEnjuiciadas!P19),"-")</f>
        <v>0.9367088607594937</v>
      </c>
    </row>
    <row r="20" spans="1:4" s="14" customFormat="1" ht="11.25">
      <c r="A20" s="35" t="s">
        <v>116</v>
      </c>
      <c r="B20" s="79">
        <f>+IF(PersonasEnjuiciadas!L20&gt;0,(PersonasEnjuiciadas!C20+PersonasEnjuiciadas!D20+PersonasEnjuiciadas!H20+PersonasEnjuiciadas!I20)/PersonasEnjuiciadas!L20,"-")</f>
        <v>0.7589285714285714</v>
      </c>
      <c r="C20" s="79">
        <f>+IF((PersonasEnjuiciadas!M20+PersonasEnjuiciadas!O20)&gt;0,(PersonasEnjuiciadas!C20+PersonasEnjuiciadas!H20)/(PersonasEnjuiciadas!M20+PersonasEnjuiciadas!O20),"-")</f>
        <v>0.7431906614785992</v>
      </c>
      <c r="D20" s="79">
        <f>+IF((PersonasEnjuiciadas!N20+PersonasEnjuiciadas!P20)&gt;0,(PersonasEnjuiciadas!D20+PersonasEnjuiciadas!I20)/(PersonasEnjuiciadas!N20+PersonasEnjuiciadas!P20),"-")</f>
        <v>0.810126582278481</v>
      </c>
    </row>
    <row r="21" spans="1:4" s="14" customFormat="1" ht="11.25">
      <c r="A21" s="35" t="s">
        <v>117</v>
      </c>
      <c r="B21" s="79">
        <f>+IF(PersonasEnjuiciadas!L21&gt;0,(PersonasEnjuiciadas!C21+PersonasEnjuiciadas!D21+PersonasEnjuiciadas!H21+PersonasEnjuiciadas!I21)/PersonasEnjuiciadas!L21,"-")</f>
        <v>0.697986577181208</v>
      </c>
      <c r="C21" s="79">
        <f>+IF((PersonasEnjuiciadas!M21+PersonasEnjuiciadas!O21)&gt;0,(PersonasEnjuiciadas!C21+PersonasEnjuiciadas!H21)/(PersonasEnjuiciadas!M21+PersonasEnjuiciadas!O21),"-")</f>
        <v>0.6495726495726496</v>
      </c>
      <c r="D21" s="79">
        <f>+IF((PersonasEnjuiciadas!N21+PersonasEnjuiciadas!P21)&gt;0,(PersonasEnjuiciadas!D21+PersonasEnjuiciadas!I21)/(PersonasEnjuiciadas!N21+PersonasEnjuiciadas!P21),"-")</f>
        <v>0.875</v>
      </c>
    </row>
    <row r="22" spans="1:4" s="14" customFormat="1" ht="11.25">
      <c r="A22" s="35" t="s">
        <v>118</v>
      </c>
      <c r="B22" s="79">
        <f>+IF(PersonasEnjuiciadas!L22&gt;0,(PersonasEnjuiciadas!C22+PersonasEnjuiciadas!D22+PersonasEnjuiciadas!H22+PersonasEnjuiciadas!I22)/PersonasEnjuiciadas!L22,"-")</f>
        <v>0.7894736842105263</v>
      </c>
      <c r="C22" s="79">
        <f>+IF((PersonasEnjuiciadas!M22+PersonasEnjuiciadas!O22)&gt;0,(PersonasEnjuiciadas!C22+PersonasEnjuiciadas!H22)/(PersonasEnjuiciadas!M22+PersonasEnjuiciadas!O22),"-")</f>
        <v>0.7551020408163265</v>
      </c>
      <c r="D22" s="79">
        <f>+IF((PersonasEnjuiciadas!N22+PersonasEnjuiciadas!P22)&gt;0,(PersonasEnjuiciadas!D22+PersonasEnjuiciadas!I22)/(PersonasEnjuiciadas!N22+PersonasEnjuiciadas!P22),"-")</f>
        <v>1</v>
      </c>
    </row>
    <row r="23" spans="1:4" s="14" customFormat="1" ht="11.25">
      <c r="A23" s="35" t="s">
        <v>119</v>
      </c>
      <c r="B23" s="79">
        <f>+IF(PersonasEnjuiciadas!L23&gt;0,(PersonasEnjuiciadas!C23+PersonasEnjuiciadas!D23+PersonasEnjuiciadas!H23+PersonasEnjuiciadas!I23)/PersonasEnjuiciadas!L23,"-")</f>
        <v>0.625</v>
      </c>
      <c r="C23" s="79">
        <f>+IF((PersonasEnjuiciadas!M23+PersonasEnjuiciadas!O23)&gt;0,(PersonasEnjuiciadas!C23+PersonasEnjuiciadas!H23)/(PersonasEnjuiciadas!M23+PersonasEnjuiciadas!O23),"-")</f>
        <v>0.6666666666666666</v>
      </c>
      <c r="D23" s="79">
        <f>+IF((PersonasEnjuiciadas!N23+PersonasEnjuiciadas!P23)&gt;0,(PersonasEnjuiciadas!D23+PersonasEnjuiciadas!I23)/(PersonasEnjuiciadas!N23+PersonasEnjuiciadas!P23),"-")</f>
        <v>0.5</v>
      </c>
    </row>
    <row r="24" spans="1:4" s="14" customFormat="1" ht="11.25">
      <c r="A24" s="35" t="s">
        <v>120</v>
      </c>
      <c r="B24" s="79">
        <f>+IF(PersonasEnjuiciadas!L24&gt;0,(PersonasEnjuiciadas!C24+PersonasEnjuiciadas!D24+PersonasEnjuiciadas!H24+PersonasEnjuiciadas!I24)/PersonasEnjuiciadas!L24,"-")</f>
        <v>0.9565217391304348</v>
      </c>
      <c r="C24" s="79">
        <f>+IF((PersonasEnjuiciadas!M24+PersonasEnjuiciadas!O24)&gt;0,(PersonasEnjuiciadas!C24+PersonasEnjuiciadas!H24)/(PersonasEnjuiciadas!M24+PersonasEnjuiciadas!O24),"-")</f>
        <v>0.9285714285714286</v>
      </c>
      <c r="D24" s="79">
        <f>+IF((PersonasEnjuiciadas!N24+PersonasEnjuiciadas!P24)&gt;0,(PersonasEnjuiciadas!D24+PersonasEnjuiciadas!I24)/(PersonasEnjuiciadas!N24+PersonasEnjuiciadas!P24),"-")</f>
        <v>1</v>
      </c>
    </row>
    <row r="25" spans="1:4" s="14" customFormat="1" ht="11.25">
      <c r="A25" s="35" t="s">
        <v>121</v>
      </c>
      <c r="B25" s="79">
        <f>+IF(PersonasEnjuiciadas!L25&gt;0,(PersonasEnjuiciadas!C25+PersonasEnjuiciadas!D25+PersonasEnjuiciadas!H25+PersonasEnjuiciadas!I25)/PersonasEnjuiciadas!L25,"-")</f>
        <v>0.8333333333333334</v>
      </c>
      <c r="C25" s="79">
        <f>+IF((PersonasEnjuiciadas!M25+PersonasEnjuiciadas!O25)&gt;0,(PersonasEnjuiciadas!C25+PersonasEnjuiciadas!H25)/(PersonasEnjuiciadas!M25+PersonasEnjuiciadas!O25),"-")</f>
        <v>0.8181818181818182</v>
      </c>
      <c r="D25" s="79">
        <f>+IF((PersonasEnjuiciadas!N25+PersonasEnjuiciadas!P25)&gt;0,(PersonasEnjuiciadas!D25+PersonasEnjuiciadas!I25)/(PersonasEnjuiciadas!N25+PersonasEnjuiciadas!P25),"-")</f>
        <v>0.8823529411764706</v>
      </c>
    </row>
    <row r="26" spans="1:4" s="14" customFormat="1" ht="11.25">
      <c r="A26" s="35" t="s">
        <v>122</v>
      </c>
      <c r="B26" s="79">
        <f>+IF(PersonasEnjuiciadas!L26&gt;0,(PersonasEnjuiciadas!C26+PersonasEnjuiciadas!D26+PersonasEnjuiciadas!H26+PersonasEnjuiciadas!I26)/PersonasEnjuiciadas!L26,"-")</f>
        <v>0.8125</v>
      </c>
      <c r="C26" s="79">
        <f>+IF((PersonasEnjuiciadas!M26+PersonasEnjuiciadas!O26)&gt;0,(PersonasEnjuiciadas!C26+PersonasEnjuiciadas!H26)/(PersonasEnjuiciadas!M26+PersonasEnjuiciadas!O26),"-")</f>
        <v>0.7692307692307693</v>
      </c>
      <c r="D26" s="79">
        <f>+IF((PersonasEnjuiciadas!N26+PersonasEnjuiciadas!P26)&gt;0,(PersonasEnjuiciadas!D26+PersonasEnjuiciadas!I26)/(PersonasEnjuiciadas!N26+PersonasEnjuiciadas!P26),"-")</f>
        <v>1</v>
      </c>
    </row>
    <row r="27" spans="1:4" s="14" customFormat="1" ht="11.25">
      <c r="A27" s="35" t="s">
        <v>123</v>
      </c>
      <c r="B27" s="79">
        <f>+IF(PersonasEnjuiciadas!L27&gt;0,(PersonasEnjuiciadas!C27+PersonasEnjuiciadas!D27+PersonasEnjuiciadas!H27+PersonasEnjuiciadas!I27)/PersonasEnjuiciadas!L27,"-")</f>
        <v>0.5151515151515151</v>
      </c>
      <c r="C27" s="79">
        <f>+IF((PersonasEnjuiciadas!M27+PersonasEnjuiciadas!O27)&gt;0,(PersonasEnjuiciadas!C27+PersonasEnjuiciadas!H27)/(PersonasEnjuiciadas!M27+PersonasEnjuiciadas!O27),"-")</f>
        <v>0.5357142857142857</v>
      </c>
      <c r="D27" s="79">
        <f>+IF((PersonasEnjuiciadas!N27+PersonasEnjuiciadas!P27)&gt;0,(PersonasEnjuiciadas!D27+PersonasEnjuiciadas!I27)/(PersonasEnjuiciadas!N27+PersonasEnjuiciadas!P27),"-")</f>
        <v>0.4</v>
      </c>
    </row>
    <row r="28" spans="1:4" s="14" customFormat="1" ht="11.25">
      <c r="A28" s="35" t="s">
        <v>124</v>
      </c>
      <c r="B28" s="79">
        <f>+IF(PersonasEnjuiciadas!L28&gt;0,(PersonasEnjuiciadas!C28+PersonasEnjuiciadas!D28+PersonasEnjuiciadas!H28+PersonasEnjuiciadas!I28)/PersonasEnjuiciadas!L28,"-")</f>
        <v>1</v>
      </c>
      <c r="C28" s="79">
        <f>+IF((PersonasEnjuiciadas!M28+PersonasEnjuiciadas!O28)&gt;0,(PersonasEnjuiciadas!C28+PersonasEnjuiciadas!H28)/(PersonasEnjuiciadas!M28+PersonasEnjuiciadas!O28),"-")</f>
        <v>1</v>
      </c>
      <c r="D28" s="79" t="str">
        <f>+IF((PersonasEnjuiciadas!N28+PersonasEnjuiciadas!P28)&gt;0,(PersonasEnjuiciadas!D28+PersonasEnjuiciadas!I28)/(PersonasEnjuiciadas!N28+PersonasEnjuiciadas!P28),"-")</f>
        <v>-</v>
      </c>
    </row>
    <row r="29" spans="1:4" s="14" customFormat="1" ht="11.25">
      <c r="A29" s="35" t="s">
        <v>125</v>
      </c>
      <c r="B29" s="79">
        <f>+IF(PersonasEnjuiciadas!L29&gt;0,(PersonasEnjuiciadas!C29+PersonasEnjuiciadas!D29+PersonasEnjuiciadas!H29+PersonasEnjuiciadas!I29)/PersonasEnjuiciadas!L29,"-")</f>
        <v>1</v>
      </c>
      <c r="C29" s="79">
        <f>+IF((PersonasEnjuiciadas!M29+PersonasEnjuiciadas!O29)&gt;0,(PersonasEnjuiciadas!C29+PersonasEnjuiciadas!H29)/(PersonasEnjuiciadas!M29+PersonasEnjuiciadas!O29),"-")</f>
        <v>1</v>
      </c>
      <c r="D29" s="79">
        <f>+IF((PersonasEnjuiciadas!N29+PersonasEnjuiciadas!P29)&gt;0,(PersonasEnjuiciadas!D29+PersonasEnjuiciadas!I29)/(PersonasEnjuiciadas!N29+PersonasEnjuiciadas!P29),"-")</f>
        <v>1</v>
      </c>
    </row>
    <row r="30" spans="1:4" s="14" customFormat="1" ht="11.25">
      <c r="A30" s="35" t="s">
        <v>126</v>
      </c>
      <c r="B30" s="79">
        <f>+IF(PersonasEnjuiciadas!L30&gt;0,(PersonasEnjuiciadas!C30+PersonasEnjuiciadas!D30+PersonasEnjuiciadas!H30+PersonasEnjuiciadas!I30)/PersonasEnjuiciadas!L30,"-")</f>
        <v>0.3333333333333333</v>
      </c>
      <c r="C30" s="79">
        <f>+IF((PersonasEnjuiciadas!M30+PersonasEnjuiciadas!O30)&gt;0,(PersonasEnjuiciadas!C30+PersonasEnjuiciadas!H30)/(PersonasEnjuiciadas!M30+PersonasEnjuiciadas!O30),"-")</f>
        <v>0.3333333333333333</v>
      </c>
      <c r="D30" s="79" t="str">
        <f>+IF((PersonasEnjuiciadas!N30+PersonasEnjuiciadas!P30)&gt;0,(PersonasEnjuiciadas!D30+PersonasEnjuiciadas!I30)/(PersonasEnjuiciadas!N30+PersonasEnjuiciadas!P30),"-")</f>
        <v>-</v>
      </c>
    </row>
    <row r="31" spans="1:4" s="14" customFormat="1" ht="11.25">
      <c r="A31" s="35" t="s">
        <v>127</v>
      </c>
      <c r="B31" s="79">
        <f>+IF(PersonasEnjuiciadas!L31&gt;0,(PersonasEnjuiciadas!C31+PersonasEnjuiciadas!D31+PersonasEnjuiciadas!H31+PersonasEnjuiciadas!I31)/PersonasEnjuiciadas!L31,"-")</f>
        <v>0.4166666666666667</v>
      </c>
      <c r="C31" s="79">
        <f>+IF((PersonasEnjuiciadas!M31+PersonasEnjuiciadas!O31)&gt;0,(PersonasEnjuiciadas!C31+PersonasEnjuiciadas!H31)/(PersonasEnjuiciadas!M31+PersonasEnjuiciadas!O31),"-")</f>
        <v>0.45454545454545453</v>
      </c>
      <c r="D31" s="79">
        <f>+IF((PersonasEnjuiciadas!N31+PersonasEnjuiciadas!P31)&gt;0,(PersonasEnjuiciadas!D31+PersonasEnjuiciadas!I31)/(PersonasEnjuiciadas!N31+PersonasEnjuiciadas!P31),"-")</f>
        <v>0</v>
      </c>
    </row>
    <row r="32" spans="1:4" s="14" customFormat="1" ht="11.25">
      <c r="A32" s="35" t="s">
        <v>128</v>
      </c>
      <c r="B32" s="79">
        <f>+IF(PersonasEnjuiciadas!L32&gt;0,(PersonasEnjuiciadas!C32+PersonasEnjuiciadas!D32+PersonasEnjuiciadas!H32+PersonasEnjuiciadas!I32)/PersonasEnjuiciadas!L32,"-")</f>
        <v>0.7</v>
      </c>
      <c r="C32" s="79">
        <f>+IF((PersonasEnjuiciadas!M32+PersonasEnjuiciadas!O32)&gt;0,(PersonasEnjuiciadas!C32+PersonasEnjuiciadas!H32)/(PersonasEnjuiciadas!M32+PersonasEnjuiciadas!O32),"-")</f>
        <v>0.625</v>
      </c>
      <c r="D32" s="79">
        <f>+IF((PersonasEnjuiciadas!N32+PersonasEnjuiciadas!P32)&gt;0,(PersonasEnjuiciadas!D32+PersonasEnjuiciadas!I32)/(PersonasEnjuiciadas!N32+PersonasEnjuiciadas!P32),"-")</f>
        <v>1</v>
      </c>
    </row>
    <row r="33" spans="1:4" s="14" customFormat="1" ht="11.25">
      <c r="A33" s="35" t="s">
        <v>129</v>
      </c>
      <c r="B33" s="79">
        <f>+IF(PersonasEnjuiciadas!L33&gt;0,(PersonasEnjuiciadas!C33+PersonasEnjuiciadas!D33+PersonasEnjuiciadas!H33+PersonasEnjuiciadas!I33)/PersonasEnjuiciadas!L33,"-")</f>
        <v>0.8255813953488372</v>
      </c>
      <c r="C33" s="79">
        <f>+IF((PersonasEnjuiciadas!M33+PersonasEnjuiciadas!O33)&gt;0,(PersonasEnjuiciadas!C33+PersonasEnjuiciadas!H33)/(PersonasEnjuiciadas!M33+PersonasEnjuiciadas!O33),"-")</f>
        <v>0.8333333333333334</v>
      </c>
      <c r="D33" s="79">
        <f>+IF((PersonasEnjuiciadas!N33+PersonasEnjuiciadas!P33)&gt;0,(PersonasEnjuiciadas!D33+PersonasEnjuiciadas!I33)/(PersonasEnjuiciadas!N33+PersonasEnjuiciadas!P33),"-")</f>
        <v>0.8076923076923077</v>
      </c>
    </row>
    <row r="34" spans="1:4" s="14" customFormat="1" ht="11.25">
      <c r="A34" s="35" t="s">
        <v>130</v>
      </c>
      <c r="B34" s="79">
        <f>+IF(PersonasEnjuiciadas!L34&gt;0,(PersonasEnjuiciadas!C34+PersonasEnjuiciadas!D34+PersonasEnjuiciadas!H34+PersonasEnjuiciadas!I34)/PersonasEnjuiciadas!L34,"-")</f>
        <v>0.75</v>
      </c>
      <c r="C34" s="79">
        <f>+IF((PersonasEnjuiciadas!M34+PersonasEnjuiciadas!O34)&gt;0,(PersonasEnjuiciadas!C34+PersonasEnjuiciadas!H34)/(PersonasEnjuiciadas!M34+PersonasEnjuiciadas!O34),"-")</f>
        <v>0.75</v>
      </c>
      <c r="D34" s="79" t="str">
        <f>+IF((PersonasEnjuiciadas!N34+PersonasEnjuiciadas!P34)&gt;0,(PersonasEnjuiciadas!D34+PersonasEnjuiciadas!I34)/(PersonasEnjuiciadas!N34+PersonasEnjuiciadas!P34),"-")</f>
        <v>-</v>
      </c>
    </row>
    <row r="35" spans="1:4" s="14" customFormat="1" ht="11.25">
      <c r="A35" s="35" t="s">
        <v>131</v>
      </c>
      <c r="B35" s="79">
        <f>+IF(PersonasEnjuiciadas!L35&gt;0,(PersonasEnjuiciadas!C35+PersonasEnjuiciadas!D35+PersonasEnjuiciadas!H35+PersonasEnjuiciadas!I35)/PersonasEnjuiciadas!L35,"-")</f>
        <v>0.7142857142857143</v>
      </c>
      <c r="C35" s="79">
        <f>+IF((PersonasEnjuiciadas!M35+PersonasEnjuiciadas!O35)&gt;0,(PersonasEnjuiciadas!C35+PersonasEnjuiciadas!H35)/(PersonasEnjuiciadas!M35+PersonasEnjuiciadas!O35),"-")</f>
        <v>0.6</v>
      </c>
      <c r="D35" s="79">
        <f>+IF((PersonasEnjuiciadas!N35+PersonasEnjuiciadas!P35)&gt;0,(PersonasEnjuiciadas!D35+PersonasEnjuiciadas!I35)/(PersonasEnjuiciadas!N35+PersonasEnjuiciadas!P35),"-")</f>
        <v>1</v>
      </c>
    </row>
    <row r="36" spans="1:4" s="14" customFormat="1" ht="11.25">
      <c r="A36" s="35" t="s">
        <v>132</v>
      </c>
      <c r="B36" s="79">
        <f>+IF(PersonasEnjuiciadas!L36&gt;0,(PersonasEnjuiciadas!C36+PersonasEnjuiciadas!D36+PersonasEnjuiciadas!H36+PersonasEnjuiciadas!I36)/PersonasEnjuiciadas!L36,"-")</f>
        <v>0.8285714285714286</v>
      </c>
      <c r="C36" s="79">
        <f>+IF((PersonasEnjuiciadas!M36+PersonasEnjuiciadas!O36)&gt;0,(PersonasEnjuiciadas!C36+PersonasEnjuiciadas!H36)/(PersonasEnjuiciadas!M36+PersonasEnjuiciadas!O36),"-")</f>
        <v>0.819672131147541</v>
      </c>
      <c r="D36" s="79">
        <f>+IF((PersonasEnjuiciadas!N36+PersonasEnjuiciadas!P36)&gt;0,(PersonasEnjuiciadas!D36+PersonasEnjuiciadas!I36)/(PersonasEnjuiciadas!N36+PersonasEnjuiciadas!P36),"-")</f>
        <v>0.8888888888888888</v>
      </c>
    </row>
    <row r="37" spans="1:4" s="14" customFormat="1" ht="11.25">
      <c r="A37" s="35" t="s">
        <v>133</v>
      </c>
      <c r="B37" s="79">
        <f>+IF(PersonasEnjuiciadas!L37&gt;0,(PersonasEnjuiciadas!C37+PersonasEnjuiciadas!D37+PersonasEnjuiciadas!H37+PersonasEnjuiciadas!I37)/PersonasEnjuiciadas!L37,"-")</f>
        <v>0.45514950166112955</v>
      </c>
      <c r="C37" s="79">
        <f>+IF((PersonasEnjuiciadas!M37+PersonasEnjuiciadas!O37)&gt;0,(PersonasEnjuiciadas!C37+PersonasEnjuiciadas!H37)/(PersonasEnjuiciadas!M37+PersonasEnjuiciadas!O37),"-")</f>
        <v>0.4410480349344978</v>
      </c>
      <c r="D37" s="79">
        <f>+IF((PersonasEnjuiciadas!N37+PersonasEnjuiciadas!P37)&gt;0,(PersonasEnjuiciadas!D37+PersonasEnjuiciadas!I37)/(PersonasEnjuiciadas!N37+PersonasEnjuiciadas!P37),"-")</f>
        <v>0.5</v>
      </c>
    </row>
    <row r="38" spans="1:4" s="14" customFormat="1" ht="11.25">
      <c r="A38" s="35" t="s">
        <v>134</v>
      </c>
      <c r="B38" s="79">
        <f>+IF(PersonasEnjuiciadas!L38&gt;0,(PersonasEnjuiciadas!C38+PersonasEnjuiciadas!D38+PersonasEnjuiciadas!H38+PersonasEnjuiciadas!I38)/PersonasEnjuiciadas!L38,"-")</f>
        <v>0.5</v>
      </c>
      <c r="C38" s="79">
        <f>+IF((PersonasEnjuiciadas!M38+PersonasEnjuiciadas!O38)&gt;0,(PersonasEnjuiciadas!C38+PersonasEnjuiciadas!H38)/(PersonasEnjuiciadas!M38+PersonasEnjuiciadas!O38),"-")</f>
        <v>0.5</v>
      </c>
      <c r="D38" s="79">
        <f>+IF((PersonasEnjuiciadas!N38+PersonasEnjuiciadas!P38)&gt;0,(PersonasEnjuiciadas!D38+PersonasEnjuiciadas!I38)/(PersonasEnjuiciadas!N38+PersonasEnjuiciadas!P38),"-")</f>
        <v>0.5</v>
      </c>
    </row>
    <row r="39" spans="1:4" s="14" customFormat="1" ht="11.25">
      <c r="A39" s="35" t="s">
        <v>135</v>
      </c>
      <c r="B39" s="79">
        <f>+IF(PersonasEnjuiciadas!L39&gt;0,(PersonasEnjuiciadas!C39+PersonasEnjuiciadas!D39+PersonasEnjuiciadas!H39+PersonasEnjuiciadas!I39)/PersonasEnjuiciadas!L39,"-")</f>
        <v>0.9420289855072463</v>
      </c>
      <c r="C39" s="79">
        <f>+IF((PersonasEnjuiciadas!M39+PersonasEnjuiciadas!O39)&gt;0,(PersonasEnjuiciadas!C39+PersonasEnjuiciadas!H39)/(PersonasEnjuiciadas!M39+PersonasEnjuiciadas!O39),"-")</f>
        <v>0.918918918918919</v>
      </c>
      <c r="D39" s="79">
        <f>+IF((PersonasEnjuiciadas!N39+PersonasEnjuiciadas!P39)&gt;0,(PersonasEnjuiciadas!D39+PersonasEnjuiciadas!I39)/(PersonasEnjuiciadas!N39+PersonasEnjuiciadas!P39),"-")</f>
        <v>0.96875</v>
      </c>
    </row>
    <row r="40" spans="1:4" s="14" customFormat="1" ht="11.25">
      <c r="A40" s="35" t="s">
        <v>136</v>
      </c>
      <c r="B40" s="79">
        <f>+IF(PersonasEnjuiciadas!L40&gt;0,(PersonasEnjuiciadas!C40+PersonasEnjuiciadas!D40+PersonasEnjuiciadas!H40+PersonasEnjuiciadas!I40)/PersonasEnjuiciadas!L40,"-")</f>
        <v>0.6796116504854369</v>
      </c>
      <c r="C40" s="79">
        <f>+IF((PersonasEnjuiciadas!M40+PersonasEnjuiciadas!O40)&gt;0,(PersonasEnjuiciadas!C40+PersonasEnjuiciadas!H40)/(PersonasEnjuiciadas!M40+PersonasEnjuiciadas!O40),"-")</f>
        <v>0.6349206349206349</v>
      </c>
      <c r="D40" s="79">
        <f>+IF((PersonasEnjuiciadas!N40+PersonasEnjuiciadas!P40)&gt;0,(PersonasEnjuiciadas!D40+PersonasEnjuiciadas!I40)/(PersonasEnjuiciadas!N40+PersonasEnjuiciadas!P40),"-")</f>
        <v>0.75</v>
      </c>
    </row>
    <row r="41" spans="1:4" s="14" customFormat="1" ht="11.25">
      <c r="A41" s="35" t="s">
        <v>137</v>
      </c>
      <c r="B41" s="79">
        <f>+IF(PersonasEnjuiciadas!L41&gt;0,(PersonasEnjuiciadas!C41+PersonasEnjuiciadas!D41+PersonasEnjuiciadas!H41+PersonasEnjuiciadas!I41)/PersonasEnjuiciadas!L41,"-")</f>
        <v>0.8592592592592593</v>
      </c>
      <c r="C41" s="79">
        <f>+IF((PersonasEnjuiciadas!M41+PersonasEnjuiciadas!O41)&gt;0,(PersonasEnjuiciadas!C41+PersonasEnjuiciadas!H41)/(PersonasEnjuiciadas!M41+PersonasEnjuiciadas!O41),"-")</f>
        <v>0.837696335078534</v>
      </c>
      <c r="D41" s="79">
        <f>+IF((PersonasEnjuiciadas!N41+PersonasEnjuiciadas!P41)&gt;0,(PersonasEnjuiciadas!D41+PersonasEnjuiciadas!I41)/(PersonasEnjuiciadas!N41+PersonasEnjuiciadas!P41),"-")</f>
        <v>0.9113924050632911</v>
      </c>
    </row>
    <row r="42" spans="1:4" s="14" customFormat="1" ht="11.25">
      <c r="A42" s="35" t="s">
        <v>138</v>
      </c>
      <c r="B42" s="79">
        <f>+IF(PersonasEnjuiciadas!L42&gt;0,(PersonasEnjuiciadas!C42+PersonasEnjuiciadas!D42+PersonasEnjuiciadas!H42+PersonasEnjuiciadas!I42)/PersonasEnjuiciadas!L42,"-")</f>
        <v>0.8765432098765432</v>
      </c>
      <c r="C42" s="79">
        <f>+IF((PersonasEnjuiciadas!M42+PersonasEnjuiciadas!O42)&gt;0,(PersonasEnjuiciadas!C42+PersonasEnjuiciadas!H42)/(PersonasEnjuiciadas!M42+PersonasEnjuiciadas!O42),"-")</f>
        <v>0.8260869565217391</v>
      </c>
      <c r="D42" s="79">
        <f>+IF((PersonasEnjuiciadas!N42+PersonasEnjuiciadas!P42)&gt;0,(PersonasEnjuiciadas!D42+PersonasEnjuiciadas!I42)/(PersonasEnjuiciadas!N42+PersonasEnjuiciadas!P42),"-")</f>
        <v>0.9428571428571428</v>
      </c>
    </row>
    <row r="43" spans="1:4" s="14" customFormat="1" ht="11.25">
      <c r="A43" s="35" t="s">
        <v>139</v>
      </c>
      <c r="B43" s="79">
        <f>+IF(PersonasEnjuiciadas!L43&gt;0,(PersonasEnjuiciadas!C43+PersonasEnjuiciadas!D43+PersonasEnjuiciadas!H43+PersonasEnjuiciadas!I43)/PersonasEnjuiciadas!L43,"-")</f>
        <v>0.7888888888888889</v>
      </c>
      <c r="C43" s="79">
        <f>+IF((PersonasEnjuiciadas!M43+PersonasEnjuiciadas!O43)&gt;0,(PersonasEnjuiciadas!C43+PersonasEnjuiciadas!H43)/(PersonasEnjuiciadas!M43+PersonasEnjuiciadas!O43),"-")</f>
        <v>0.7706766917293233</v>
      </c>
      <c r="D43" s="79">
        <f>+IF((PersonasEnjuiciadas!N43+PersonasEnjuiciadas!P43)&gt;0,(PersonasEnjuiciadas!D43+PersonasEnjuiciadas!I43)/(PersonasEnjuiciadas!N43+PersonasEnjuiciadas!P43),"-")</f>
        <v>0.8404255319148937</v>
      </c>
    </row>
    <row r="44" spans="1:4" s="14" customFormat="1" ht="11.25">
      <c r="A44" s="35" t="s">
        <v>140</v>
      </c>
      <c r="B44" s="79">
        <f>+IF(PersonasEnjuiciadas!L44&gt;0,(PersonasEnjuiciadas!C44+PersonasEnjuiciadas!D44+PersonasEnjuiciadas!H44+PersonasEnjuiciadas!I44)/PersonasEnjuiciadas!L44,"-")</f>
        <v>0.8674698795180723</v>
      </c>
      <c r="C44" s="79">
        <f>+IF((PersonasEnjuiciadas!M44+PersonasEnjuiciadas!O44)&gt;0,(PersonasEnjuiciadas!C44+PersonasEnjuiciadas!H44)/(PersonasEnjuiciadas!M44+PersonasEnjuiciadas!O44),"-")</f>
        <v>0.8607594936708861</v>
      </c>
      <c r="D44" s="79">
        <f>+IF((PersonasEnjuiciadas!N44+PersonasEnjuiciadas!P44)&gt;0,(PersonasEnjuiciadas!D44+PersonasEnjuiciadas!I44)/(PersonasEnjuiciadas!N44+PersonasEnjuiciadas!P44),"-")</f>
        <v>1</v>
      </c>
    </row>
    <row r="45" spans="1:4" s="14" customFormat="1" ht="11.25">
      <c r="A45" s="35" t="s">
        <v>141</v>
      </c>
      <c r="B45" s="79">
        <f>+IF(PersonasEnjuiciadas!L45&gt;0,(PersonasEnjuiciadas!C45+PersonasEnjuiciadas!D45+PersonasEnjuiciadas!H45+PersonasEnjuiciadas!I45)/PersonasEnjuiciadas!L45,"-")</f>
        <v>0.7272727272727273</v>
      </c>
      <c r="C45" s="79">
        <f>+IF((PersonasEnjuiciadas!M45+PersonasEnjuiciadas!O45)&gt;0,(PersonasEnjuiciadas!C45+PersonasEnjuiciadas!H45)/(PersonasEnjuiciadas!M45+PersonasEnjuiciadas!O45),"-")</f>
        <v>0.7058823529411765</v>
      </c>
      <c r="D45" s="79">
        <f>+IF((PersonasEnjuiciadas!N45+PersonasEnjuiciadas!P45)&gt;0,(PersonasEnjuiciadas!D45+PersonasEnjuiciadas!I45)/(PersonasEnjuiciadas!N45+PersonasEnjuiciadas!P45),"-")</f>
        <v>0.8</v>
      </c>
    </row>
    <row r="46" spans="1:4" s="14" customFormat="1" ht="11.25">
      <c r="A46" s="35" t="s">
        <v>142</v>
      </c>
      <c r="B46" s="79">
        <f>+IF(PersonasEnjuiciadas!L46&gt;0,(PersonasEnjuiciadas!C46+PersonasEnjuiciadas!D46+PersonasEnjuiciadas!H46+PersonasEnjuiciadas!I46)/PersonasEnjuiciadas!L46,"-")</f>
        <v>0.5306122448979592</v>
      </c>
      <c r="C46" s="79">
        <f>+IF((PersonasEnjuiciadas!M46+PersonasEnjuiciadas!O46)&gt;0,(PersonasEnjuiciadas!C46+PersonasEnjuiciadas!H46)/(PersonasEnjuiciadas!M46+PersonasEnjuiciadas!O46),"-")</f>
        <v>0.5319148936170213</v>
      </c>
      <c r="D46" s="79">
        <f>+IF((PersonasEnjuiciadas!N46+PersonasEnjuiciadas!P46)&gt;0,(PersonasEnjuiciadas!D46+PersonasEnjuiciadas!I46)/(PersonasEnjuiciadas!N46+PersonasEnjuiciadas!P46),"-")</f>
        <v>0.5</v>
      </c>
    </row>
    <row r="47" spans="1:4" s="14" customFormat="1" ht="11.25">
      <c r="A47" s="35" t="s">
        <v>143</v>
      </c>
      <c r="B47" s="79">
        <f>+IF(PersonasEnjuiciadas!L47&gt;0,(PersonasEnjuiciadas!C47+PersonasEnjuiciadas!D47+PersonasEnjuiciadas!H47+PersonasEnjuiciadas!I47)/PersonasEnjuiciadas!L47,"-")</f>
        <v>1</v>
      </c>
      <c r="C47" s="79">
        <f>+IF((PersonasEnjuiciadas!M47+PersonasEnjuiciadas!O47)&gt;0,(PersonasEnjuiciadas!C47+PersonasEnjuiciadas!H47)/(PersonasEnjuiciadas!M47+PersonasEnjuiciadas!O47),"-")</f>
        <v>1</v>
      </c>
      <c r="D47" s="79">
        <f>+IF((PersonasEnjuiciadas!N47+PersonasEnjuiciadas!P47)&gt;0,(PersonasEnjuiciadas!D47+PersonasEnjuiciadas!I47)/(PersonasEnjuiciadas!N47+PersonasEnjuiciadas!P47),"-")</f>
        <v>1</v>
      </c>
    </row>
    <row r="48" spans="1:4" s="14" customFormat="1" ht="11.25">
      <c r="A48" s="35" t="s">
        <v>144</v>
      </c>
      <c r="B48" s="79">
        <f>+IF(PersonasEnjuiciadas!L48&gt;0,(PersonasEnjuiciadas!C48+PersonasEnjuiciadas!D48+PersonasEnjuiciadas!H48+PersonasEnjuiciadas!I48)/PersonasEnjuiciadas!L48,"-")</f>
        <v>0.8214285714285714</v>
      </c>
      <c r="C48" s="79">
        <f>+IF((PersonasEnjuiciadas!M48+PersonasEnjuiciadas!O48)&gt;0,(PersonasEnjuiciadas!C48+PersonasEnjuiciadas!H48)/(PersonasEnjuiciadas!M48+PersonasEnjuiciadas!O48),"-")</f>
        <v>0.7647058823529411</v>
      </c>
      <c r="D48" s="79">
        <f>+IF((PersonasEnjuiciadas!N48+PersonasEnjuiciadas!P48)&gt;0,(PersonasEnjuiciadas!D48+PersonasEnjuiciadas!I48)/(PersonasEnjuiciadas!N48+PersonasEnjuiciadas!P48),"-")</f>
        <v>0.9090909090909091</v>
      </c>
    </row>
    <row r="49" spans="1:4" s="14" customFormat="1" ht="11.25">
      <c r="A49" s="35" t="s">
        <v>145</v>
      </c>
      <c r="B49" s="79">
        <f>+IF(PersonasEnjuiciadas!L49&gt;0,(PersonasEnjuiciadas!C49+PersonasEnjuiciadas!D49+PersonasEnjuiciadas!H49+PersonasEnjuiciadas!I49)/PersonasEnjuiciadas!L49,"-")</f>
        <v>0.7222222222222222</v>
      </c>
      <c r="C49" s="79">
        <f>+IF((PersonasEnjuiciadas!M49+PersonasEnjuiciadas!O49)&gt;0,(PersonasEnjuiciadas!C49+PersonasEnjuiciadas!H49)/(PersonasEnjuiciadas!M49+PersonasEnjuiciadas!O49),"-")</f>
        <v>0.7317073170731707</v>
      </c>
      <c r="D49" s="79">
        <f>+IF((PersonasEnjuiciadas!N49+PersonasEnjuiciadas!P49)&gt;0,(PersonasEnjuiciadas!D49+PersonasEnjuiciadas!I49)/(PersonasEnjuiciadas!N49+PersonasEnjuiciadas!P49),"-")</f>
        <v>0.625</v>
      </c>
    </row>
    <row r="50" spans="1:4" s="14" customFormat="1" ht="11.25">
      <c r="A50" s="35" t="s">
        <v>146</v>
      </c>
      <c r="B50" s="79">
        <f>+IF(PersonasEnjuiciadas!L50&gt;0,(PersonasEnjuiciadas!C50+PersonasEnjuiciadas!D50+PersonasEnjuiciadas!H50+PersonasEnjuiciadas!I50)/PersonasEnjuiciadas!L50,"-")</f>
        <v>0.5965417867435159</v>
      </c>
      <c r="C50" s="79">
        <f>+IF((PersonasEnjuiciadas!M50+PersonasEnjuiciadas!O50)&gt;0,(PersonasEnjuiciadas!C50+PersonasEnjuiciadas!H50)/(PersonasEnjuiciadas!M50+PersonasEnjuiciadas!O50),"-")</f>
        <v>0.5680933852140078</v>
      </c>
      <c r="D50" s="79">
        <f>+IF((PersonasEnjuiciadas!N50+PersonasEnjuiciadas!P50)&gt;0,(PersonasEnjuiciadas!D50+PersonasEnjuiciadas!I50)/(PersonasEnjuiciadas!N50+PersonasEnjuiciadas!P50),"-")</f>
        <v>0.6777777777777778</v>
      </c>
    </row>
    <row r="51" spans="1:4" s="14" customFormat="1" ht="11.25">
      <c r="A51" s="35" t="s">
        <v>147</v>
      </c>
      <c r="B51" s="79">
        <f>+IF(PersonasEnjuiciadas!L51&gt;0,(PersonasEnjuiciadas!C51+PersonasEnjuiciadas!D51+PersonasEnjuiciadas!H51+PersonasEnjuiciadas!I51)/PersonasEnjuiciadas!L51,"-")</f>
        <v>0.9078947368421053</v>
      </c>
      <c r="C51" s="79">
        <f>+IF((PersonasEnjuiciadas!M51+PersonasEnjuiciadas!O51)&gt;0,(PersonasEnjuiciadas!C51+PersonasEnjuiciadas!H51)/(PersonasEnjuiciadas!M51+PersonasEnjuiciadas!O51),"-")</f>
        <v>0.8903225806451613</v>
      </c>
      <c r="D51" s="79">
        <f>+IF((PersonasEnjuiciadas!N51+PersonasEnjuiciadas!P51)&gt;0,(PersonasEnjuiciadas!D51+PersonasEnjuiciadas!I51)/(PersonasEnjuiciadas!N51+PersonasEnjuiciadas!P51),"-")</f>
        <v>0.9452054794520548</v>
      </c>
    </row>
    <row r="52" spans="1:4" s="14" customFormat="1" ht="11.25">
      <c r="A52" s="35" t="s">
        <v>148</v>
      </c>
      <c r="B52" s="79">
        <f>+IF(PersonasEnjuiciadas!L52&gt;0,(PersonasEnjuiciadas!C52+PersonasEnjuiciadas!D52+PersonasEnjuiciadas!H52+PersonasEnjuiciadas!I52)/PersonasEnjuiciadas!L52,"-")</f>
        <v>0.5882352941176471</v>
      </c>
      <c r="C52" s="79">
        <f>+IF((PersonasEnjuiciadas!M52+PersonasEnjuiciadas!O52)&gt;0,(PersonasEnjuiciadas!C52+PersonasEnjuiciadas!H52)/(PersonasEnjuiciadas!M52+PersonasEnjuiciadas!O52),"-")</f>
        <v>0.55</v>
      </c>
      <c r="D52" s="79">
        <f>+IF((PersonasEnjuiciadas!N52+PersonasEnjuiciadas!P52)&gt;0,(PersonasEnjuiciadas!D52+PersonasEnjuiciadas!I52)/(PersonasEnjuiciadas!N52+PersonasEnjuiciadas!P52),"-")</f>
        <v>0.6428571428571429</v>
      </c>
    </row>
    <row r="53" spans="1:4" s="14" customFormat="1" ht="11.25">
      <c r="A53" s="15" t="s">
        <v>256</v>
      </c>
      <c r="B53" s="79">
        <f>+IF(PersonasEnjuiciadas!L53&gt;0,(PersonasEnjuiciadas!C53+PersonasEnjuiciadas!D53+PersonasEnjuiciadas!H53+PersonasEnjuiciadas!I53)/PersonasEnjuiciadas!L53,"-")</f>
        <v>0.8658536585365854</v>
      </c>
      <c r="C53" s="79">
        <f>+IF((PersonasEnjuiciadas!M53+PersonasEnjuiciadas!O53)&gt;0,(PersonasEnjuiciadas!C53+PersonasEnjuiciadas!H53)/(PersonasEnjuiciadas!M53+PersonasEnjuiciadas!O53),"-")</f>
        <v>0.8181818181818182</v>
      </c>
      <c r="D53" s="79">
        <f>+IF((PersonasEnjuiciadas!N53+PersonasEnjuiciadas!P53)&gt;0,(PersonasEnjuiciadas!D53+PersonasEnjuiciadas!I53)/(PersonasEnjuiciadas!N53+PersonasEnjuiciadas!P53),"-")</f>
        <v>0.9210526315789473</v>
      </c>
    </row>
    <row r="54" spans="1:4" s="14" customFormat="1" ht="11.25">
      <c r="A54" s="15" t="s">
        <v>257</v>
      </c>
      <c r="B54" s="79">
        <f>+IF(PersonasEnjuiciadas!L54&gt;0,(PersonasEnjuiciadas!C54+PersonasEnjuiciadas!D54+PersonasEnjuiciadas!H54+PersonasEnjuiciadas!I54)/PersonasEnjuiciadas!L54,"-")</f>
        <v>0.9117647058823529</v>
      </c>
      <c r="C54" s="79">
        <f>+IF((PersonasEnjuiciadas!M54+PersonasEnjuiciadas!O54)&gt;0,(PersonasEnjuiciadas!C54+PersonasEnjuiciadas!H54)/(PersonasEnjuiciadas!M54+PersonasEnjuiciadas!O54),"-")</f>
        <v>0.8888888888888888</v>
      </c>
      <c r="D54" s="79">
        <f>+IF((PersonasEnjuiciadas!N54+PersonasEnjuiciadas!P54)&gt;0,(PersonasEnjuiciadas!D54+PersonasEnjuiciadas!I54)/(PersonasEnjuiciadas!N54+PersonasEnjuiciadas!P54),"-")</f>
        <v>1</v>
      </c>
    </row>
    <row r="55" spans="1:4" s="14" customFormat="1" ht="11.25">
      <c r="A55" s="15" t="s">
        <v>258</v>
      </c>
      <c r="B55" s="79">
        <f>+IF(PersonasEnjuiciadas!L55&gt;0,(PersonasEnjuiciadas!C55+PersonasEnjuiciadas!D55+PersonasEnjuiciadas!H55+PersonasEnjuiciadas!I55)/PersonasEnjuiciadas!L55,"-")</f>
        <v>0.797979797979798</v>
      </c>
      <c r="C55" s="79">
        <f>+IF((PersonasEnjuiciadas!M55+PersonasEnjuiciadas!O55)&gt;0,(PersonasEnjuiciadas!C55+PersonasEnjuiciadas!H55)/(PersonasEnjuiciadas!M55+PersonasEnjuiciadas!O55),"-")</f>
        <v>0.7571428571428571</v>
      </c>
      <c r="D55" s="79">
        <f>+IF((PersonasEnjuiciadas!N55+PersonasEnjuiciadas!P55)&gt;0,(PersonasEnjuiciadas!D55+PersonasEnjuiciadas!I55)/(PersonasEnjuiciadas!N55+PersonasEnjuiciadas!P55),"-")</f>
        <v>0.896551724137931</v>
      </c>
    </row>
    <row r="56" spans="1:4" s="14" customFormat="1" ht="11.25">
      <c r="A56" s="15" t="s">
        <v>149</v>
      </c>
      <c r="B56" s="79">
        <f>+IF(PersonasEnjuiciadas!L56&gt;0,(PersonasEnjuiciadas!C56+PersonasEnjuiciadas!D56+PersonasEnjuiciadas!H56+PersonasEnjuiciadas!I56)/PersonasEnjuiciadas!L56,"-")</f>
        <v>0.9285714285714286</v>
      </c>
      <c r="C56" s="79">
        <f>+IF((PersonasEnjuiciadas!M56+PersonasEnjuiciadas!O56)&gt;0,(PersonasEnjuiciadas!C56+PersonasEnjuiciadas!H56)/(PersonasEnjuiciadas!M56+PersonasEnjuiciadas!O56),"-")</f>
        <v>0.92</v>
      </c>
      <c r="D56" s="79">
        <f>+IF((PersonasEnjuiciadas!N56+PersonasEnjuiciadas!P56)&gt;0,(PersonasEnjuiciadas!D56+PersonasEnjuiciadas!I56)/(PersonasEnjuiciadas!N56+PersonasEnjuiciadas!P56),"-")</f>
        <v>0.9411764705882353</v>
      </c>
    </row>
  </sheetData>
  <sheetProtection/>
  <mergeCells count="2">
    <mergeCell ref="A1:D1"/>
    <mergeCell ref="A2:D2"/>
  </mergeCells>
  <printOptions/>
  <pageMargins left="1.1811023622047245" right="0.7480314960629921" top="0.5118110236220472" bottom="0.5118110236220472" header="0" footer="0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5" sqref="B5"/>
    </sheetView>
  </sheetViews>
  <sheetFormatPr defaultColWidth="11.421875" defaultRowHeight="12.75"/>
  <cols>
    <col min="1" max="1" width="36.00390625" style="1" customWidth="1"/>
    <col min="2" max="2" width="10.421875" style="1" bestFit="1" customWidth="1"/>
    <col min="3" max="3" width="12.7109375" style="1" bestFit="1" customWidth="1"/>
    <col min="4" max="4" width="9.8515625" style="1" bestFit="1" customWidth="1"/>
    <col min="5" max="5" width="12.140625" style="1" bestFit="1" customWidth="1"/>
    <col min="6" max="6" width="8.28125" style="1" bestFit="1" customWidth="1"/>
    <col min="7" max="7" width="10.421875" style="1" bestFit="1" customWidth="1"/>
    <col min="8" max="8" width="12.7109375" style="1" bestFit="1" customWidth="1"/>
    <col min="9" max="9" width="10.00390625" style="1" bestFit="1" customWidth="1"/>
    <col min="10" max="10" width="12.140625" style="1" bestFit="1" customWidth="1"/>
    <col min="11" max="16384" width="11.421875" style="1" customWidth="1"/>
  </cols>
  <sheetData>
    <row r="1" spans="1:10" s="23" customFormat="1" ht="14.25">
      <c r="A1" s="99" t="s">
        <v>240</v>
      </c>
      <c r="B1" s="99"/>
      <c r="C1" s="99"/>
      <c r="D1" s="99"/>
      <c r="E1" s="99"/>
      <c r="F1" s="99"/>
      <c r="G1" s="99"/>
      <c r="H1" s="99"/>
      <c r="I1" s="99"/>
      <c r="J1" s="99"/>
    </row>
    <row r="2" spans="1:2" s="23" customFormat="1" ht="14.25">
      <c r="A2" s="42"/>
      <c r="B2" s="42"/>
    </row>
    <row r="3" spans="1:10" s="23" customFormat="1" ht="14.25">
      <c r="A3" s="67" t="s">
        <v>271</v>
      </c>
      <c r="B3" s="122" t="s">
        <v>64</v>
      </c>
      <c r="C3" s="123"/>
      <c r="D3" s="123"/>
      <c r="E3" s="123"/>
      <c r="F3" s="124"/>
      <c r="G3" s="122" t="s">
        <v>65</v>
      </c>
      <c r="H3" s="125"/>
      <c r="I3" s="125"/>
      <c r="J3" s="126"/>
    </row>
    <row r="4" spans="2:10" s="14" customFormat="1" ht="22.5">
      <c r="B4" s="32" t="s">
        <v>81</v>
      </c>
      <c r="C4" s="32" t="s">
        <v>82</v>
      </c>
      <c r="D4" s="32" t="s">
        <v>83</v>
      </c>
      <c r="E4" s="32" t="s">
        <v>84</v>
      </c>
      <c r="F4" s="32" t="s">
        <v>100</v>
      </c>
      <c r="G4" s="32" t="s">
        <v>81</v>
      </c>
      <c r="H4" s="32" t="s">
        <v>82</v>
      </c>
      <c r="I4" s="32" t="s">
        <v>83</v>
      </c>
      <c r="J4" s="32" t="s">
        <v>84</v>
      </c>
    </row>
    <row r="5" spans="1:10" s="14" customFormat="1" ht="11.25">
      <c r="A5" s="35" t="s">
        <v>103</v>
      </c>
      <c r="B5" s="65">
        <v>41</v>
      </c>
      <c r="C5" s="65">
        <v>22</v>
      </c>
      <c r="D5" s="65">
        <v>73</v>
      </c>
      <c r="E5" s="65">
        <v>27</v>
      </c>
      <c r="F5" s="65">
        <v>163</v>
      </c>
      <c r="G5" s="80">
        <f>+B5/F5</f>
        <v>0.25153374233128833</v>
      </c>
      <c r="H5" s="80">
        <f>+C5/F5</f>
        <v>0.13496932515337423</v>
      </c>
      <c r="I5" s="80">
        <f>+D5/F5</f>
        <v>0.44785276073619634</v>
      </c>
      <c r="J5" s="80">
        <f>+E5/F5</f>
        <v>0.1656441717791411</v>
      </c>
    </row>
    <row r="6" spans="1:10" s="14" customFormat="1" ht="11.25">
      <c r="A6" s="35" t="s">
        <v>104</v>
      </c>
      <c r="B6" s="65">
        <v>55</v>
      </c>
      <c r="C6" s="65">
        <v>40</v>
      </c>
      <c r="D6" s="65">
        <v>50</v>
      </c>
      <c r="E6" s="65">
        <v>94</v>
      </c>
      <c r="F6" s="65">
        <v>239</v>
      </c>
      <c r="G6" s="80">
        <f aca="true" t="shared" si="0" ref="G6:G22">+B6/F6</f>
        <v>0.2301255230125523</v>
      </c>
      <c r="H6" s="80">
        <f aca="true" t="shared" si="1" ref="H6:H22">+C6/F6</f>
        <v>0.16736401673640167</v>
      </c>
      <c r="I6" s="80">
        <f aca="true" t="shared" si="2" ref="I6:I22">+D6/F6</f>
        <v>0.20920502092050208</v>
      </c>
      <c r="J6" s="80">
        <f aca="true" t="shared" si="3" ref="J6:J22">+E6/F6</f>
        <v>0.39330543933054396</v>
      </c>
    </row>
    <row r="7" spans="1:10" s="14" customFormat="1" ht="11.25">
      <c r="A7" s="35" t="s">
        <v>105</v>
      </c>
      <c r="B7" s="65">
        <v>34</v>
      </c>
      <c r="C7" s="65">
        <v>11</v>
      </c>
      <c r="D7" s="65">
        <v>22</v>
      </c>
      <c r="E7" s="65">
        <v>42</v>
      </c>
      <c r="F7" s="65">
        <v>109</v>
      </c>
      <c r="G7" s="80">
        <f t="shared" si="0"/>
        <v>0.3119266055045872</v>
      </c>
      <c r="H7" s="80">
        <f t="shared" si="1"/>
        <v>0.10091743119266056</v>
      </c>
      <c r="I7" s="80">
        <f t="shared" si="2"/>
        <v>0.2018348623853211</v>
      </c>
      <c r="J7" s="80">
        <f t="shared" si="3"/>
        <v>0.3853211009174312</v>
      </c>
    </row>
    <row r="8" spans="1:10" s="14" customFormat="1" ht="11.25">
      <c r="A8" s="35" t="s">
        <v>106</v>
      </c>
      <c r="B8" s="65">
        <v>36</v>
      </c>
      <c r="C8" s="65">
        <v>19</v>
      </c>
      <c r="D8" s="65">
        <v>27</v>
      </c>
      <c r="E8" s="65">
        <v>28</v>
      </c>
      <c r="F8" s="65">
        <v>110</v>
      </c>
      <c r="G8" s="80">
        <f t="shared" si="0"/>
        <v>0.32727272727272727</v>
      </c>
      <c r="H8" s="80">
        <f t="shared" si="1"/>
        <v>0.17272727272727273</v>
      </c>
      <c r="I8" s="80">
        <f t="shared" si="2"/>
        <v>0.24545454545454545</v>
      </c>
      <c r="J8" s="80">
        <f t="shared" si="3"/>
        <v>0.2545454545454545</v>
      </c>
    </row>
    <row r="9" spans="1:10" s="14" customFormat="1" ht="11.25">
      <c r="A9" s="35" t="s">
        <v>107</v>
      </c>
      <c r="B9" s="65">
        <v>31</v>
      </c>
      <c r="C9" s="65">
        <v>10</v>
      </c>
      <c r="D9" s="65">
        <v>45</v>
      </c>
      <c r="E9" s="65">
        <v>52</v>
      </c>
      <c r="F9" s="65">
        <v>138</v>
      </c>
      <c r="G9" s="80">
        <f t="shared" si="0"/>
        <v>0.2246376811594203</v>
      </c>
      <c r="H9" s="80">
        <f t="shared" si="1"/>
        <v>0.07246376811594203</v>
      </c>
      <c r="I9" s="80">
        <f t="shared" si="2"/>
        <v>0.32608695652173914</v>
      </c>
      <c r="J9" s="80">
        <f t="shared" si="3"/>
        <v>0.37681159420289856</v>
      </c>
    </row>
    <row r="10" spans="1:10" s="14" customFormat="1" ht="11.25">
      <c r="A10" s="35" t="s">
        <v>108</v>
      </c>
      <c r="B10" s="65">
        <v>37</v>
      </c>
      <c r="C10" s="65">
        <v>6</v>
      </c>
      <c r="D10" s="65">
        <v>20</v>
      </c>
      <c r="E10" s="65">
        <v>20</v>
      </c>
      <c r="F10" s="65">
        <v>83</v>
      </c>
      <c r="G10" s="80">
        <f t="shared" si="0"/>
        <v>0.4457831325301205</v>
      </c>
      <c r="H10" s="80">
        <f t="shared" si="1"/>
        <v>0.07228915662650602</v>
      </c>
      <c r="I10" s="80">
        <f t="shared" si="2"/>
        <v>0.24096385542168675</v>
      </c>
      <c r="J10" s="80">
        <f t="shared" si="3"/>
        <v>0.24096385542168675</v>
      </c>
    </row>
    <row r="11" spans="1:10" s="14" customFormat="1" ht="11.25">
      <c r="A11" s="35" t="s">
        <v>109</v>
      </c>
      <c r="B11" s="65">
        <v>69</v>
      </c>
      <c r="C11" s="65">
        <v>32</v>
      </c>
      <c r="D11" s="65">
        <v>83</v>
      </c>
      <c r="E11" s="65">
        <v>100</v>
      </c>
      <c r="F11" s="65">
        <v>284</v>
      </c>
      <c r="G11" s="80">
        <f t="shared" si="0"/>
        <v>0.24295774647887325</v>
      </c>
      <c r="H11" s="80">
        <f t="shared" si="1"/>
        <v>0.11267605633802817</v>
      </c>
      <c r="I11" s="80">
        <f t="shared" si="2"/>
        <v>0.29225352112676056</v>
      </c>
      <c r="J11" s="80">
        <f t="shared" si="3"/>
        <v>0.352112676056338</v>
      </c>
    </row>
    <row r="12" spans="1:10" s="14" customFormat="1" ht="11.25">
      <c r="A12" s="35" t="s">
        <v>110</v>
      </c>
      <c r="B12" s="65">
        <v>96</v>
      </c>
      <c r="C12" s="65">
        <v>70</v>
      </c>
      <c r="D12" s="65">
        <v>111</v>
      </c>
      <c r="E12" s="65">
        <v>156</v>
      </c>
      <c r="F12" s="65">
        <v>433</v>
      </c>
      <c r="G12" s="80">
        <f t="shared" si="0"/>
        <v>0.22170900692840648</v>
      </c>
      <c r="H12" s="80">
        <f t="shared" si="1"/>
        <v>0.16166281755196305</v>
      </c>
      <c r="I12" s="80">
        <f t="shared" si="2"/>
        <v>0.25635103926096997</v>
      </c>
      <c r="J12" s="80">
        <f t="shared" si="3"/>
        <v>0.36027713625866054</v>
      </c>
    </row>
    <row r="13" spans="1:10" s="14" customFormat="1" ht="11.25">
      <c r="A13" s="35" t="s">
        <v>111</v>
      </c>
      <c r="B13" s="65">
        <v>11</v>
      </c>
      <c r="C13" s="65">
        <v>5</v>
      </c>
      <c r="D13" s="65">
        <v>6</v>
      </c>
      <c r="E13" s="65">
        <v>4</v>
      </c>
      <c r="F13" s="65">
        <v>26</v>
      </c>
      <c r="G13" s="80">
        <f t="shared" si="0"/>
        <v>0.4230769230769231</v>
      </c>
      <c r="H13" s="80">
        <f t="shared" si="1"/>
        <v>0.19230769230769232</v>
      </c>
      <c r="I13" s="80">
        <f t="shared" si="2"/>
        <v>0.23076923076923078</v>
      </c>
      <c r="J13" s="80">
        <f t="shared" si="3"/>
        <v>0.15384615384615385</v>
      </c>
    </row>
    <row r="14" spans="1:10" s="14" customFormat="1" ht="11.25">
      <c r="A14" s="35" t="s">
        <v>112</v>
      </c>
      <c r="B14" s="65">
        <v>5</v>
      </c>
      <c r="C14" s="65">
        <v>1</v>
      </c>
      <c r="D14" s="65">
        <v>3</v>
      </c>
      <c r="E14" s="65">
        <v>3</v>
      </c>
      <c r="F14" s="65">
        <v>12</v>
      </c>
      <c r="G14" s="80">
        <f t="shared" si="0"/>
        <v>0.4166666666666667</v>
      </c>
      <c r="H14" s="80">
        <f t="shared" si="1"/>
        <v>0.08333333333333333</v>
      </c>
      <c r="I14" s="80">
        <f t="shared" si="2"/>
        <v>0.25</v>
      </c>
      <c r="J14" s="80">
        <f t="shared" si="3"/>
        <v>0.25</v>
      </c>
    </row>
    <row r="15" spans="1:10" s="14" customFormat="1" ht="11.25">
      <c r="A15" s="35" t="s">
        <v>113</v>
      </c>
      <c r="B15" s="65">
        <v>31</v>
      </c>
      <c r="C15" s="65">
        <v>13</v>
      </c>
      <c r="D15" s="65">
        <v>29</v>
      </c>
      <c r="E15" s="65">
        <v>65</v>
      </c>
      <c r="F15" s="65">
        <v>138</v>
      </c>
      <c r="G15" s="80">
        <f t="shared" si="0"/>
        <v>0.2246376811594203</v>
      </c>
      <c r="H15" s="80">
        <f t="shared" si="1"/>
        <v>0.09420289855072464</v>
      </c>
      <c r="I15" s="80">
        <f t="shared" si="2"/>
        <v>0.21014492753623187</v>
      </c>
      <c r="J15" s="80">
        <f t="shared" si="3"/>
        <v>0.47101449275362317</v>
      </c>
    </row>
    <row r="16" spans="1:10" s="14" customFormat="1" ht="11.25">
      <c r="A16" s="35" t="s">
        <v>114</v>
      </c>
      <c r="B16" s="65">
        <v>74</v>
      </c>
      <c r="C16" s="65">
        <v>29</v>
      </c>
      <c r="D16" s="65">
        <v>66</v>
      </c>
      <c r="E16" s="65">
        <v>60</v>
      </c>
      <c r="F16" s="65">
        <v>229</v>
      </c>
      <c r="G16" s="80">
        <f t="shared" si="0"/>
        <v>0.3231441048034934</v>
      </c>
      <c r="H16" s="80">
        <f t="shared" si="1"/>
        <v>0.12663755458515283</v>
      </c>
      <c r="I16" s="80">
        <f t="shared" si="2"/>
        <v>0.28820960698689957</v>
      </c>
      <c r="J16" s="80">
        <f t="shared" si="3"/>
        <v>0.26200873362445415</v>
      </c>
    </row>
    <row r="17" spans="1:10" s="14" customFormat="1" ht="11.25">
      <c r="A17" s="35" t="s">
        <v>115</v>
      </c>
      <c r="B17" s="65">
        <v>28</v>
      </c>
      <c r="C17" s="65">
        <v>16</v>
      </c>
      <c r="D17" s="65">
        <v>45</v>
      </c>
      <c r="E17" s="65">
        <v>63</v>
      </c>
      <c r="F17" s="65">
        <v>152</v>
      </c>
      <c r="G17" s="80">
        <f t="shared" si="0"/>
        <v>0.18421052631578946</v>
      </c>
      <c r="H17" s="80">
        <f t="shared" si="1"/>
        <v>0.10526315789473684</v>
      </c>
      <c r="I17" s="80">
        <f t="shared" si="2"/>
        <v>0.29605263157894735</v>
      </c>
      <c r="J17" s="80">
        <f t="shared" si="3"/>
        <v>0.4144736842105263</v>
      </c>
    </row>
    <row r="18" spans="1:10" s="14" customFormat="1" ht="11.25">
      <c r="A18" s="35" t="s">
        <v>116</v>
      </c>
      <c r="B18" s="65">
        <v>39</v>
      </c>
      <c r="C18" s="65">
        <v>34</v>
      </c>
      <c r="D18" s="65">
        <v>69</v>
      </c>
      <c r="E18" s="65">
        <v>125</v>
      </c>
      <c r="F18" s="65">
        <v>267</v>
      </c>
      <c r="G18" s="80">
        <f t="shared" si="0"/>
        <v>0.14606741573033707</v>
      </c>
      <c r="H18" s="80">
        <f t="shared" si="1"/>
        <v>0.12734082397003746</v>
      </c>
      <c r="I18" s="80">
        <f t="shared" si="2"/>
        <v>0.25842696629213485</v>
      </c>
      <c r="J18" s="80">
        <f t="shared" si="3"/>
        <v>0.4681647940074906</v>
      </c>
    </row>
    <row r="19" spans="1:10" s="14" customFormat="1" ht="11.25">
      <c r="A19" s="35" t="s">
        <v>117</v>
      </c>
      <c r="B19" s="65">
        <v>37</v>
      </c>
      <c r="C19" s="65">
        <v>24</v>
      </c>
      <c r="D19" s="65">
        <v>97</v>
      </c>
      <c r="E19" s="65">
        <v>106</v>
      </c>
      <c r="F19" s="65">
        <v>264</v>
      </c>
      <c r="G19" s="80">
        <f t="shared" si="0"/>
        <v>0.14015151515151514</v>
      </c>
      <c r="H19" s="80">
        <f t="shared" si="1"/>
        <v>0.09090909090909091</v>
      </c>
      <c r="I19" s="80">
        <f t="shared" si="2"/>
        <v>0.36742424242424243</v>
      </c>
      <c r="J19" s="80">
        <f t="shared" si="3"/>
        <v>0.4015151515151515</v>
      </c>
    </row>
    <row r="20" spans="1:10" s="14" customFormat="1" ht="11.25">
      <c r="A20" s="35" t="s">
        <v>118</v>
      </c>
      <c r="B20" s="65">
        <v>20</v>
      </c>
      <c r="C20" s="65">
        <v>21</v>
      </c>
      <c r="D20" s="65">
        <v>34</v>
      </c>
      <c r="E20" s="65">
        <v>32</v>
      </c>
      <c r="F20" s="65">
        <v>107</v>
      </c>
      <c r="G20" s="80">
        <f t="shared" si="0"/>
        <v>0.18691588785046728</v>
      </c>
      <c r="H20" s="80">
        <f t="shared" si="1"/>
        <v>0.19626168224299065</v>
      </c>
      <c r="I20" s="80">
        <f t="shared" si="2"/>
        <v>0.3177570093457944</v>
      </c>
      <c r="J20" s="80">
        <f t="shared" si="3"/>
        <v>0.29906542056074764</v>
      </c>
    </row>
    <row r="21" spans="1:10" s="14" customFormat="1" ht="11.25">
      <c r="A21" s="35" t="s">
        <v>119</v>
      </c>
      <c r="B21" s="65">
        <v>6</v>
      </c>
      <c r="C21" s="65">
        <v>1</v>
      </c>
      <c r="D21" s="65">
        <v>8</v>
      </c>
      <c r="E21" s="65">
        <v>5</v>
      </c>
      <c r="F21" s="65">
        <v>20</v>
      </c>
      <c r="G21" s="80">
        <f t="shared" si="0"/>
        <v>0.3</v>
      </c>
      <c r="H21" s="80">
        <f t="shared" si="1"/>
        <v>0.05</v>
      </c>
      <c r="I21" s="80">
        <f t="shared" si="2"/>
        <v>0.4</v>
      </c>
      <c r="J21" s="80">
        <f t="shared" si="3"/>
        <v>0.25</v>
      </c>
    </row>
    <row r="22" spans="1:10" s="14" customFormat="1" ht="11.25">
      <c r="A22" s="35" t="s">
        <v>120</v>
      </c>
      <c r="B22" s="65">
        <v>15</v>
      </c>
      <c r="C22" s="65">
        <v>4</v>
      </c>
      <c r="D22" s="65">
        <v>16</v>
      </c>
      <c r="E22" s="65">
        <v>16</v>
      </c>
      <c r="F22" s="65">
        <v>51</v>
      </c>
      <c r="G22" s="80">
        <f t="shared" si="0"/>
        <v>0.29411764705882354</v>
      </c>
      <c r="H22" s="80">
        <f t="shared" si="1"/>
        <v>0.0784313725490196</v>
      </c>
      <c r="I22" s="80">
        <f t="shared" si="2"/>
        <v>0.3137254901960784</v>
      </c>
      <c r="J22" s="80">
        <f t="shared" si="3"/>
        <v>0.3137254901960784</v>
      </c>
    </row>
    <row r="23" spans="1:10" s="14" customFormat="1" ht="11.25">
      <c r="A23" s="35" t="s">
        <v>121</v>
      </c>
      <c r="B23" s="65">
        <v>11</v>
      </c>
      <c r="C23" s="65">
        <v>8</v>
      </c>
      <c r="D23" s="65">
        <v>7</v>
      </c>
      <c r="E23" s="65">
        <v>27</v>
      </c>
      <c r="F23" s="65">
        <v>53</v>
      </c>
      <c r="G23" s="80">
        <f aca="true" t="shared" si="4" ref="G23:G54">+B23/F23</f>
        <v>0.20754716981132076</v>
      </c>
      <c r="H23" s="80">
        <f aca="true" t="shared" si="5" ref="H23:H54">+C23/F23</f>
        <v>0.1509433962264151</v>
      </c>
      <c r="I23" s="80">
        <f aca="true" t="shared" si="6" ref="I23:I54">+D23/F23</f>
        <v>0.1320754716981132</v>
      </c>
      <c r="J23" s="80">
        <f aca="true" t="shared" si="7" ref="J23:J54">+E23/F23</f>
        <v>0.5094339622641509</v>
      </c>
    </row>
    <row r="24" spans="1:10" s="14" customFormat="1" ht="11.25">
      <c r="A24" s="35" t="s">
        <v>122</v>
      </c>
      <c r="B24" s="65">
        <v>8</v>
      </c>
      <c r="C24" s="65">
        <v>7</v>
      </c>
      <c r="D24" s="65">
        <v>5</v>
      </c>
      <c r="E24" s="65">
        <v>3</v>
      </c>
      <c r="F24" s="65">
        <v>23</v>
      </c>
      <c r="G24" s="80">
        <f t="shared" si="4"/>
        <v>0.34782608695652173</v>
      </c>
      <c r="H24" s="80">
        <f t="shared" si="5"/>
        <v>0.30434782608695654</v>
      </c>
      <c r="I24" s="80">
        <f t="shared" si="6"/>
        <v>0.21739130434782608</v>
      </c>
      <c r="J24" s="80">
        <f t="shared" si="7"/>
        <v>0.13043478260869565</v>
      </c>
    </row>
    <row r="25" spans="1:10" s="14" customFormat="1" ht="11.25">
      <c r="A25" s="35" t="s">
        <v>123</v>
      </c>
      <c r="B25" s="65">
        <v>14</v>
      </c>
      <c r="C25" s="65">
        <v>1</v>
      </c>
      <c r="D25" s="65">
        <v>9</v>
      </c>
      <c r="E25" s="65">
        <v>7</v>
      </c>
      <c r="F25" s="65">
        <v>31</v>
      </c>
      <c r="G25" s="80">
        <f t="shared" si="4"/>
        <v>0.45161290322580644</v>
      </c>
      <c r="H25" s="80">
        <f t="shared" si="5"/>
        <v>0.03225806451612903</v>
      </c>
      <c r="I25" s="80">
        <f t="shared" si="6"/>
        <v>0.2903225806451613</v>
      </c>
      <c r="J25" s="80">
        <f t="shared" si="7"/>
        <v>0.22580645161290322</v>
      </c>
    </row>
    <row r="26" spans="1:10" s="14" customFormat="1" ht="11.25">
      <c r="A26" s="35" t="s">
        <v>124</v>
      </c>
      <c r="B26" s="65">
        <v>7</v>
      </c>
      <c r="C26" s="65">
        <v>4</v>
      </c>
      <c r="D26" s="65">
        <v>1</v>
      </c>
      <c r="E26" s="65">
        <v>8</v>
      </c>
      <c r="F26" s="65">
        <v>20</v>
      </c>
      <c r="G26" s="80">
        <f t="shared" si="4"/>
        <v>0.35</v>
      </c>
      <c r="H26" s="80">
        <f t="shared" si="5"/>
        <v>0.2</v>
      </c>
      <c r="I26" s="80">
        <f t="shared" si="6"/>
        <v>0.05</v>
      </c>
      <c r="J26" s="80">
        <f t="shared" si="7"/>
        <v>0.4</v>
      </c>
    </row>
    <row r="27" spans="1:10" s="14" customFormat="1" ht="11.25">
      <c r="A27" s="35" t="s">
        <v>125</v>
      </c>
      <c r="B27" s="65">
        <v>7</v>
      </c>
      <c r="C27" s="65">
        <v>0</v>
      </c>
      <c r="D27" s="65">
        <v>10</v>
      </c>
      <c r="E27" s="65">
        <v>4</v>
      </c>
      <c r="F27" s="65">
        <v>21</v>
      </c>
      <c r="G27" s="80">
        <f t="shared" si="4"/>
        <v>0.3333333333333333</v>
      </c>
      <c r="H27" s="80">
        <f t="shared" si="5"/>
        <v>0</v>
      </c>
      <c r="I27" s="80">
        <f t="shared" si="6"/>
        <v>0.47619047619047616</v>
      </c>
      <c r="J27" s="80">
        <f t="shared" si="7"/>
        <v>0.19047619047619047</v>
      </c>
    </row>
    <row r="28" spans="1:10" s="14" customFormat="1" ht="11.25">
      <c r="A28" s="35" t="s">
        <v>126</v>
      </c>
      <c r="B28" s="65">
        <v>53</v>
      </c>
      <c r="C28" s="65">
        <v>10</v>
      </c>
      <c r="D28" s="65">
        <v>12</v>
      </c>
      <c r="E28" s="65">
        <v>26</v>
      </c>
      <c r="F28" s="65">
        <v>101</v>
      </c>
      <c r="G28" s="80">
        <f t="shared" si="4"/>
        <v>0.5247524752475248</v>
      </c>
      <c r="H28" s="80">
        <f t="shared" si="5"/>
        <v>0.09900990099009901</v>
      </c>
      <c r="I28" s="80">
        <f t="shared" si="6"/>
        <v>0.1188118811881188</v>
      </c>
      <c r="J28" s="80">
        <f t="shared" si="7"/>
        <v>0.25742574257425743</v>
      </c>
    </row>
    <row r="29" spans="1:10" s="14" customFormat="1" ht="11.25">
      <c r="A29" s="35" t="s">
        <v>127</v>
      </c>
      <c r="B29" s="65">
        <v>5</v>
      </c>
      <c r="C29" s="65">
        <v>2</v>
      </c>
      <c r="D29" s="65">
        <v>9</v>
      </c>
      <c r="E29" s="65">
        <v>4</v>
      </c>
      <c r="F29" s="65">
        <v>20</v>
      </c>
      <c r="G29" s="80">
        <f t="shared" si="4"/>
        <v>0.25</v>
      </c>
      <c r="H29" s="80">
        <f t="shared" si="5"/>
        <v>0.1</v>
      </c>
      <c r="I29" s="80">
        <f t="shared" si="6"/>
        <v>0.45</v>
      </c>
      <c r="J29" s="80">
        <f t="shared" si="7"/>
        <v>0.2</v>
      </c>
    </row>
    <row r="30" spans="1:10" s="14" customFormat="1" ht="11.25">
      <c r="A30" s="35" t="s">
        <v>128</v>
      </c>
      <c r="B30" s="65">
        <v>20</v>
      </c>
      <c r="C30" s="65">
        <v>14</v>
      </c>
      <c r="D30" s="65">
        <v>27</v>
      </c>
      <c r="E30" s="65">
        <v>29</v>
      </c>
      <c r="F30" s="65">
        <v>90</v>
      </c>
      <c r="G30" s="80">
        <f t="shared" si="4"/>
        <v>0.2222222222222222</v>
      </c>
      <c r="H30" s="80">
        <f t="shared" si="5"/>
        <v>0.15555555555555556</v>
      </c>
      <c r="I30" s="80">
        <f t="shared" si="6"/>
        <v>0.3</v>
      </c>
      <c r="J30" s="80">
        <f t="shared" si="7"/>
        <v>0.32222222222222224</v>
      </c>
    </row>
    <row r="31" spans="1:10" s="14" customFormat="1" ht="11.25">
      <c r="A31" s="35" t="s">
        <v>129</v>
      </c>
      <c r="B31" s="65">
        <v>26</v>
      </c>
      <c r="C31" s="65">
        <v>21</v>
      </c>
      <c r="D31" s="65">
        <v>33</v>
      </c>
      <c r="E31" s="65">
        <v>25</v>
      </c>
      <c r="F31" s="65">
        <v>105</v>
      </c>
      <c r="G31" s="80">
        <f t="shared" si="4"/>
        <v>0.24761904761904763</v>
      </c>
      <c r="H31" s="80">
        <f t="shared" si="5"/>
        <v>0.2</v>
      </c>
      <c r="I31" s="80">
        <f t="shared" si="6"/>
        <v>0.3142857142857143</v>
      </c>
      <c r="J31" s="80">
        <f t="shared" si="7"/>
        <v>0.23809523809523808</v>
      </c>
    </row>
    <row r="32" spans="1:10" s="14" customFormat="1" ht="11.25">
      <c r="A32" s="35" t="s">
        <v>130</v>
      </c>
      <c r="B32" s="65">
        <v>10</v>
      </c>
      <c r="C32" s="65">
        <v>1</v>
      </c>
      <c r="D32" s="65">
        <v>19</v>
      </c>
      <c r="E32" s="65">
        <v>8</v>
      </c>
      <c r="F32" s="65">
        <v>38</v>
      </c>
      <c r="G32" s="80">
        <f t="shared" si="4"/>
        <v>0.2631578947368421</v>
      </c>
      <c r="H32" s="80">
        <f t="shared" si="5"/>
        <v>0.02631578947368421</v>
      </c>
      <c r="I32" s="80">
        <f t="shared" si="6"/>
        <v>0.5</v>
      </c>
      <c r="J32" s="80">
        <f t="shared" si="7"/>
        <v>0.21052631578947367</v>
      </c>
    </row>
    <row r="33" spans="1:10" s="14" customFormat="1" ht="11.25">
      <c r="A33" s="35" t="s">
        <v>131</v>
      </c>
      <c r="B33" s="65">
        <v>7</v>
      </c>
      <c r="C33" s="65">
        <v>2</v>
      </c>
      <c r="D33" s="65">
        <v>11</v>
      </c>
      <c r="E33" s="65">
        <v>14</v>
      </c>
      <c r="F33" s="65">
        <v>34</v>
      </c>
      <c r="G33" s="80">
        <f t="shared" si="4"/>
        <v>0.20588235294117646</v>
      </c>
      <c r="H33" s="80">
        <f t="shared" si="5"/>
        <v>0.058823529411764705</v>
      </c>
      <c r="I33" s="80">
        <f t="shared" si="6"/>
        <v>0.3235294117647059</v>
      </c>
      <c r="J33" s="80">
        <f t="shared" si="7"/>
        <v>0.4117647058823529</v>
      </c>
    </row>
    <row r="34" spans="1:10" s="14" customFormat="1" ht="11.25">
      <c r="A34" s="35" t="s">
        <v>132</v>
      </c>
      <c r="B34" s="65">
        <v>29</v>
      </c>
      <c r="C34" s="65">
        <v>15</v>
      </c>
      <c r="D34" s="65">
        <v>21</v>
      </c>
      <c r="E34" s="65">
        <v>20</v>
      </c>
      <c r="F34" s="65">
        <v>85</v>
      </c>
      <c r="G34" s="80">
        <f t="shared" si="4"/>
        <v>0.3411764705882353</v>
      </c>
      <c r="H34" s="80">
        <f t="shared" si="5"/>
        <v>0.17647058823529413</v>
      </c>
      <c r="I34" s="80">
        <f t="shared" si="6"/>
        <v>0.24705882352941178</v>
      </c>
      <c r="J34" s="80">
        <f t="shared" si="7"/>
        <v>0.23529411764705882</v>
      </c>
    </row>
    <row r="35" spans="1:10" s="14" customFormat="1" ht="11.25">
      <c r="A35" s="35" t="s">
        <v>133</v>
      </c>
      <c r="B35" s="65">
        <v>232</v>
      </c>
      <c r="C35" s="65">
        <v>167</v>
      </c>
      <c r="D35" s="65">
        <v>319</v>
      </c>
      <c r="E35" s="65">
        <v>311</v>
      </c>
      <c r="F35" s="65">
        <v>1029</v>
      </c>
      <c r="G35" s="80">
        <f t="shared" si="4"/>
        <v>0.22546161321671526</v>
      </c>
      <c r="H35" s="80">
        <f t="shared" si="5"/>
        <v>0.16229348882410108</v>
      </c>
      <c r="I35" s="80">
        <f t="shared" si="6"/>
        <v>0.3100097181729835</v>
      </c>
      <c r="J35" s="80">
        <f t="shared" si="7"/>
        <v>0.3022351797862002</v>
      </c>
    </row>
    <row r="36" spans="1:10" s="14" customFormat="1" ht="11.25">
      <c r="A36" s="35" t="s">
        <v>134</v>
      </c>
      <c r="B36" s="65">
        <v>69</v>
      </c>
      <c r="C36" s="65">
        <v>26</v>
      </c>
      <c r="D36" s="65">
        <v>56</v>
      </c>
      <c r="E36" s="65">
        <v>54</v>
      </c>
      <c r="F36" s="65">
        <v>205</v>
      </c>
      <c r="G36" s="80">
        <f t="shared" si="4"/>
        <v>0.33658536585365856</v>
      </c>
      <c r="H36" s="80">
        <f t="shared" si="5"/>
        <v>0.12682926829268293</v>
      </c>
      <c r="I36" s="80">
        <f t="shared" si="6"/>
        <v>0.2731707317073171</v>
      </c>
      <c r="J36" s="80">
        <f t="shared" si="7"/>
        <v>0.2634146341463415</v>
      </c>
    </row>
    <row r="37" spans="1:10" s="14" customFormat="1" ht="11.25">
      <c r="A37" s="35" t="s">
        <v>135</v>
      </c>
      <c r="B37" s="65">
        <v>17</v>
      </c>
      <c r="C37" s="65">
        <v>6</v>
      </c>
      <c r="D37" s="65">
        <v>9</v>
      </c>
      <c r="E37" s="65">
        <v>19</v>
      </c>
      <c r="F37" s="65">
        <v>51</v>
      </c>
      <c r="G37" s="80">
        <f t="shared" si="4"/>
        <v>0.3333333333333333</v>
      </c>
      <c r="H37" s="80">
        <f t="shared" si="5"/>
        <v>0.11764705882352941</v>
      </c>
      <c r="I37" s="80">
        <f t="shared" si="6"/>
        <v>0.17647058823529413</v>
      </c>
      <c r="J37" s="80">
        <f t="shared" si="7"/>
        <v>0.37254901960784315</v>
      </c>
    </row>
    <row r="38" spans="1:10" s="14" customFormat="1" ht="11.25">
      <c r="A38" s="35" t="s">
        <v>136</v>
      </c>
      <c r="B38" s="65">
        <v>45</v>
      </c>
      <c r="C38" s="65">
        <v>26</v>
      </c>
      <c r="D38" s="65">
        <v>82</v>
      </c>
      <c r="E38" s="65">
        <v>49</v>
      </c>
      <c r="F38" s="65">
        <v>202</v>
      </c>
      <c r="G38" s="80">
        <f t="shared" si="4"/>
        <v>0.22277227722772278</v>
      </c>
      <c r="H38" s="80">
        <f t="shared" si="5"/>
        <v>0.12871287128712872</v>
      </c>
      <c r="I38" s="80">
        <f t="shared" si="6"/>
        <v>0.40594059405940597</v>
      </c>
      <c r="J38" s="80">
        <f t="shared" si="7"/>
        <v>0.24257425742574257</v>
      </c>
    </row>
    <row r="39" spans="1:10" s="14" customFormat="1" ht="11.25">
      <c r="A39" s="35" t="s">
        <v>137</v>
      </c>
      <c r="B39" s="65">
        <v>120</v>
      </c>
      <c r="C39" s="65">
        <v>44</v>
      </c>
      <c r="D39" s="65">
        <v>157</v>
      </c>
      <c r="E39" s="65">
        <v>152</v>
      </c>
      <c r="F39" s="65">
        <v>473</v>
      </c>
      <c r="G39" s="80">
        <f t="shared" si="4"/>
        <v>0.2536997885835095</v>
      </c>
      <c r="H39" s="80">
        <f t="shared" si="5"/>
        <v>0.09302325581395349</v>
      </c>
      <c r="I39" s="80">
        <f t="shared" si="6"/>
        <v>0.33192389006342493</v>
      </c>
      <c r="J39" s="80">
        <f t="shared" si="7"/>
        <v>0.321353065539112</v>
      </c>
    </row>
    <row r="40" spans="1:10" s="14" customFormat="1" ht="11.25">
      <c r="A40" s="35" t="s">
        <v>138</v>
      </c>
      <c r="B40" s="65">
        <v>25</v>
      </c>
      <c r="C40" s="65">
        <v>14</v>
      </c>
      <c r="D40" s="65">
        <v>27</v>
      </c>
      <c r="E40" s="65">
        <v>57</v>
      </c>
      <c r="F40" s="65">
        <v>123</v>
      </c>
      <c r="G40" s="80">
        <f t="shared" si="4"/>
        <v>0.2032520325203252</v>
      </c>
      <c r="H40" s="80">
        <f t="shared" si="5"/>
        <v>0.11382113821138211</v>
      </c>
      <c r="I40" s="80">
        <f t="shared" si="6"/>
        <v>0.21951219512195122</v>
      </c>
      <c r="J40" s="80">
        <f t="shared" si="7"/>
        <v>0.4634146341463415</v>
      </c>
    </row>
    <row r="41" spans="1:10" s="14" customFormat="1" ht="11.25">
      <c r="A41" s="35" t="s">
        <v>139</v>
      </c>
      <c r="B41" s="65">
        <v>114</v>
      </c>
      <c r="C41" s="65">
        <v>47</v>
      </c>
      <c r="D41" s="65">
        <v>122</v>
      </c>
      <c r="E41" s="65">
        <v>144</v>
      </c>
      <c r="F41" s="65">
        <v>427</v>
      </c>
      <c r="G41" s="80">
        <f t="shared" si="4"/>
        <v>0.26697892271662765</v>
      </c>
      <c r="H41" s="80">
        <f t="shared" si="5"/>
        <v>0.11007025761124122</v>
      </c>
      <c r="I41" s="80">
        <f t="shared" si="6"/>
        <v>0.2857142857142857</v>
      </c>
      <c r="J41" s="80">
        <f t="shared" si="7"/>
        <v>0.3372365339578454</v>
      </c>
    </row>
    <row r="42" spans="1:10" s="14" customFormat="1" ht="11.25">
      <c r="A42" s="35" t="s">
        <v>140</v>
      </c>
      <c r="B42" s="65">
        <v>44</v>
      </c>
      <c r="C42" s="65">
        <v>19</v>
      </c>
      <c r="D42" s="65">
        <v>24</v>
      </c>
      <c r="E42" s="65">
        <v>30</v>
      </c>
      <c r="F42" s="65">
        <v>117</v>
      </c>
      <c r="G42" s="80">
        <f t="shared" si="4"/>
        <v>0.37606837606837606</v>
      </c>
      <c r="H42" s="80">
        <f t="shared" si="5"/>
        <v>0.1623931623931624</v>
      </c>
      <c r="I42" s="80">
        <f t="shared" si="6"/>
        <v>0.20512820512820512</v>
      </c>
      <c r="J42" s="80">
        <f t="shared" si="7"/>
        <v>0.2564102564102564</v>
      </c>
    </row>
    <row r="43" spans="1:10" s="14" customFormat="1" ht="11.25">
      <c r="A43" s="35" t="s">
        <v>141</v>
      </c>
      <c r="B43" s="65">
        <v>22</v>
      </c>
      <c r="C43" s="65">
        <v>11</v>
      </c>
      <c r="D43" s="65">
        <v>14</v>
      </c>
      <c r="E43" s="65">
        <v>15</v>
      </c>
      <c r="F43" s="65">
        <v>62</v>
      </c>
      <c r="G43" s="80">
        <f t="shared" si="4"/>
        <v>0.3548387096774194</v>
      </c>
      <c r="H43" s="80">
        <f t="shared" si="5"/>
        <v>0.1774193548387097</v>
      </c>
      <c r="I43" s="80">
        <f t="shared" si="6"/>
        <v>0.22580645161290322</v>
      </c>
      <c r="J43" s="80">
        <f t="shared" si="7"/>
        <v>0.24193548387096775</v>
      </c>
    </row>
    <row r="44" spans="1:10" s="14" customFormat="1" ht="11.25">
      <c r="A44" s="35" t="s">
        <v>142</v>
      </c>
      <c r="B44" s="65">
        <v>18</v>
      </c>
      <c r="C44" s="65">
        <v>12</v>
      </c>
      <c r="D44" s="65">
        <v>34</v>
      </c>
      <c r="E44" s="65">
        <v>26</v>
      </c>
      <c r="F44" s="65">
        <v>90</v>
      </c>
      <c r="G44" s="80">
        <f t="shared" si="4"/>
        <v>0.2</v>
      </c>
      <c r="H44" s="80">
        <f t="shared" si="5"/>
        <v>0.13333333333333333</v>
      </c>
      <c r="I44" s="80">
        <f t="shared" si="6"/>
        <v>0.37777777777777777</v>
      </c>
      <c r="J44" s="80">
        <f t="shared" si="7"/>
        <v>0.28888888888888886</v>
      </c>
    </row>
    <row r="45" spans="1:10" s="14" customFormat="1" ht="11.25">
      <c r="A45" s="35" t="s">
        <v>143</v>
      </c>
      <c r="B45" s="65">
        <v>7</v>
      </c>
      <c r="C45" s="65">
        <v>8</v>
      </c>
      <c r="D45" s="65">
        <v>27</v>
      </c>
      <c r="E45" s="65">
        <v>19</v>
      </c>
      <c r="F45" s="65">
        <v>61</v>
      </c>
      <c r="G45" s="80">
        <f t="shared" si="4"/>
        <v>0.11475409836065574</v>
      </c>
      <c r="H45" s="80">
        <f t="shared" si="5"/>
        <v>0.13114754098360656</v>
      </c>
      <c r="I45" s="80">
        <f t="shared" si="6"/>
        <v>0.4426229508196721</v>
      </c>
      <c r="J45" s="80">
        <f t="shared" si="7"/>
        <v>0.3114754098360656</v>
      </c>
    </row>
    <row r="46" spans="1:10" s="14" customFormat="1" ht="11.25">
      <c r="A46" s="35" t="s">
        <v>144</v>
      </c>
      <c r="B46" s="65">
        <v>15</v>
      </c>
      <c r="C46" s="65">
        <v>8</v>
      </c>
      <c r="D46" s="65">
        <v>3</v>
      </c>
      <c r="E46" s="65">
        <v>3</v>
      </c>
      <c r="F46" s="65">
        <v>29</v>
      </c>
      <c r="G46" s="80">
        <f t="shared" si="4"/>
        <v>0.5172413793103449</v>
      </c>
      <c r="H46" s="80">
        <f t="shared" si="5"/>
        <v>0.27586206896551724</v>
      </c>
      <c r="I46" s="80">
        <f t="shared" si="6"/>
        <v>0.10344827586206896</v>
      </c>
      <c r="J46" s="80">
        <f t="shared" si="7"/>
        <v>0.10344827586206896</v>
      </c>
    </row>
    <row r="47" spans="1:10" s="14" customFormat="1" ht="11.25">
      <c r="A47" s="35" t="s">
        <v>145</v>
      </c>
      <c r="B47" s="65">
        <v>31</v>
      </c>
      <c r="C47" s="65">
        <v>26</v>
      </c>
      <c r="D47" s="65">
        <v>37</v>
      </c>
      <c r="E47" s="65">
        <v>39</v>
      </c>
      <c r="F47" s="65">
        <v>133</v>
      </c>
      <c r="G47" s="80">
        <f t="shared" si="4"/>
        <v>0.23308270676691728</v>
      </c>
      <c r="H47" s="80">
        <f t="shared" si="5"/>
        <v>0.19548872180451127</v>
      </c>
      <c r="I47" s="80">
        <f t="shared" si="6"/>
        <v>0.2781954887218045</v>
      </c>
      <c r="J47" s="80">
        <f t="shared" si="7"/>
        <v>0.2932330827067669</v>
      </c>
    </row>
    <row r="48" spans="1:10" s="14" customFormat="1" ht="11.25">
      <c r="A48" s="35" t="s">
        <v>146</v>
      </c>
      <c r="B48" s="65">
        <v>350</v>
      </c>
      <c r="C48" s="65">
        <v>126</v>
      </c>
      <c r="D48" s="65">
        <v>428</v>
      </c>
      <c r="E48" s="65">
        <v>450</v>
      </c>
      <c r="F48" s="65">
        <v>1354</v>
      </c>
      <c r="G48" s="80">
        <f t="shared" si="4"/>
        <v>0.258493353028065</v>
      </c>
      <c r="H48" s="80">
        <f t="shared" si="5"/>
        <v>0.0930576070901034</v>
      </c>
      <c r="I48" s="80">
        <f t="shared" si="6"/>
        <v>0.31610044313146235</v>
      </c>
      <c r="J48" s="80">
        <f t="shared" si="7"/>
        <v>0.33234859675036926</v>
      </c>
    </row>
    <row r="49" spans="1:10" s="14" customFormat="1" ht="11.25">
      <c r="A49" s="35" t="s">
        <v>147</v>
      </c>
      <c r="B49" s="65">
        <v>102</v>
      </c>
      <c r="C49" s="65">
        <v>27</v>
      </c>
      <c r="D49" s="65">
        <v>100</v>
      </c>
      <c r="E49" s="65">
        <v>84</v>
      </c>
      <c r="F49" s="65">
        <v>313</v>
      </c>
      <c r="G49" s="80">
        <f t="shared" si="4"/>
        <v>0.3258785942492013</v>
      </c>
      <c r="H49" s="80">
        <f t="shared" si="5"/>
        <v>0.08626198083067092</v>
      </c>
      <c r="I49" s="80">
        <f t="shared" si="6"/>
        <v>0.3194888178913738</v>
      </c>
      <c r="J49" s="80">
        <f t="shared" si="7"/>
        <v>0.268370607028754</v>
      </c>
    </row>
    <row r="50" spans="1:10" s="14" customFormat="1" ht="11.25">
      <c r="A50" s="35" t="s">
        <v>148</v>
      </c>
      <c r="B50" s="65">
        <v>17</v>
      </c>
      <c r="C50" s="65">
        <v>5</v>
      </c>
      <c r="D50" s="65">
        <v>45</v>
      </c>
      <c r="E50" s="65">
        <v>14</v>
      </c>
      <c r="F50" s="65">
        <v>81</v>
      </c>
      <c r="G50" s="80">
        <f t="shared" si="4"/>
        <v>0.20987654320987653</v>
      </c>
      <c r="H50" s="80">
        <f t="shared" si="5"/>
        <v>0.06172839506172839</v>
      </c>
      <c r="I50" s="80">
        <f t="shared" si="6"/>
        <v>0.5555555555555556</v>
      </c>
      <c r="J50" s="80">
        <f t="shared" si="7"/>
        <v>0.1728395061728395</v>
      </c>
    </row>
    <row r="51" spans="1:10" s="14" customFormat="1" ht="11.25">
      <c r="A51" s="15" t="s">
        <v>256</v>
      </c>
      <c r="B51" s="65">
        <v>2</v>
      </c>
      <c r="C51" s="65">
        <v>0</v>
      </c>
      <c r="D51" s="65">
        <v>2</v>
      </c>
      <c r="E51" s="65">
        <v>4</v>
      </c>
      <c r="F51" s="65">
        <v>8</v>
      </c>
      <c r="G51" s="80">
        <f t="shared" si="4"/>
        <v>0.25</v>
      </c>
      <c r="H51" s="80">
        <f t="shared" si="5"/>
        <v>0</v>
      </c>
      <c r="I51" s="80">
        <f t="shared" si="6"/>
        <v>0.25</v>
      </c>
      <c r="J51" s="80">
        <f t="shared" si="7"/>
        <v>0.5</v>
      </c>
    </row>
    <row r="52" spans="1:10" s="14" customFormat="1" ht="11.25">
      <c r="A52" s="15" t="s">
        <v>257</v>
      </c>
      <c r="B52" s="65">
        <v>22</v>
      </c>
      <c r="C52" s="65">
        <v>8</v>
      </c>
      <c r="D52" s="65">
        <v>20</v>
      </c>
      <c r="E52" s="65">
        <v>20</v>
      </c>
      <c r="F52" s="65">
        <v>70</v>
      </c>
      <c r="G52" s="80">
        <f>+B52/F52</f>
        <v>0.3142857142857143</v>
      </c>
      <c r="H52" s="80">
        <f>+C52/F52</f>
        <v>0.11428571428571428</v>
      </c>
      <c r="I52" s="80">
        <f>+D52/F52</f>
        <v>0.2857142857142857</v>
      </c>
      <c r="J52" s="80">
        <f>+E52/F52</f>
        <v>0.2857142857142857</v>
      </c>
    </row>
    <row r="53" spans="1:10" s="14" customFormat="1" ht="11.25">
      <c r="A53" s="15" t="s">
        <v>258</v>
      </c>
      <c r="B53" s="65">
        <v>39</v>
      </c>
      <c r="C53" s="65">
        <v>10</v>
      </c>
      <c r="D53" s="65">
        <v>21</v>
      </c>
      <c r="E53" s="65">
        <v>31</v>
      </c>
      <c r="F53" s="65">
        <v>101</v>
      </c>
      <c r="G53" s="80">
        <f t="shared" si="4"/>
        <v>0.38613861386138615</v>
      </c>
      <c r="H53" s="80">
        <f t="shared" si="5"/>
        <v>0.09900990099009901</v>
      </c>
      <c r="I53" s="80">
        <f t="shared" si="6"/>
        <v>0.2079207920792079</v>
      </c>
      <c r="J53" s="80">
        <f t="shared" si="7"/>
        <v>0.3069306930693069</v>
      </c>
    </row>
    <row r="54" spans="1:10" s="14" customFormat="1" ht="11.25">
      <c r="A54" s="15" t="s">
        <v>149</v>
      </c>
      <c r="B54" s="65">
        <v>16</v>
      </c>
      <c r="C54" s="65">
        <v>6</v>
      </c>
      <c r="D54" s="65">
        <v>19</v>
      </c>
      <c r="E54" s="65">
        <v>12</v>
      </c>
      <c r="F54" s="65">
        <v>53</v>
      </c>
      <c r="G54" s="80">
        <f t="shared" si="4"/>
        <v>0.3018867924528302</v>
      </c>
      <c r="H54" s="80">
        <f t="shared" si="5"/>
        <v>0.11320754716981132</v>
      </c>
      <c r="I54" s="80">
        <f t="shared" si="6"/>
        <v>0.3584905660377358</v>
      </c>
      <c r="J54" s="80">
        <f t="shared" si="7"/>
        <v>0.22641509433962265</v>
      </c>
    </row>
    <row r="55" s="14" customFormat="1" ht="11.25">
      <c r="B55" s="55"/>
    </row>
    <row r="56" spans="2:6" s="14" customFormat="1" ht="11.25">
      <c r="B56" s="48">
        <f>SUM(B5:B55)</f>
        <v>2169</v>
      </c>
      <c r="C56" s="48">
        <f>SUM(C5:C55)</f>
        <v>1039</v>
      </c>
      <c r="D56" s="48">
        <f>SUM(D5:D55)</f>
        <v>2514</v>
      </c>
      <c r="E56" s="48">
        <f>SUM(E5:E55)</f>
        <v>2706</v>
      </c>
      <c r="F56" s="48">
        <f>SUM(F5:F55)</f>
        <v>8428</v>
      </c>
    </row>
  </sheetData>
  <sheetProtection/>
  <mergeCells count="3">
    <mergeCell ref="B3:F3"/>
    <mergeCell ref="G3:J3"/>
    <mergeCell ref="A1:J1"/>
  </mergeCells>
  <printOptions/>
  <pageMargins left="1.17" right="0.85" top="0.17" bottom="0.19" header="0" footer="0"/>
  <pageSetup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8515625" style="1" customWidth="1"/>
    <col min="2" max="2" width="18.00390625" style="7" customWidth="1"/>
    <col min="3" max="5" width="18.00390625" style="1" customWidth="1"/>
    <col min="6" max="6" width="19.8515625" style="1" customWidth="1"/>
    <col min="7" max="9" width="24.7109375" style="1" customWidth="1"/>
    <col min="10" max="10" width="19.28125" style="1" customWidth="1"/>
    <col min="11" max="14" width="15.7109375" style="1" customWidth="1"/>
    <col min="15" max="18" width="19.421875" style="1" customWidth="1"/>
    <col min="19" max="16384" width="11.421875" style="1" customWidth="1"/>
  </cols>
  <sheetData>
    <row r="1" spans="1:11" s="23" customFormat="1" ht="14.25">
      <c r="A1" s="81"/>
      <c r="B1" s="82"/>
      <c r="C1" s="81"/>
      <c r="D1" s="81"/>
      <c r="E1" s="81"/>
      <c r="F1" s="81"/>
      <c r="G1" s="81"/>
      <c r="H1" s="81"/>
      <c r="I1" s="81"/>
      <c r="J1" s="81"/>
      <c r="K1" s="50"/>
    </row>
    <row r="2" spans="1:18" s="49" customFormat="1" ht="15" customHeight="1">
      <c r="A2" s="83"/>
      <c r="B2" s="127" t="s">
        <v>276</v>
      </c>
      <c r="C2" s="127"/>
      <c r="D2" s="127"/>
      <c r="E2" s="127"/>
      <c r="F2" s="127"/>
      <c r="G2" s="127" t="s">
        <v>276</v>
      </c>
      <c r="H2" s="127"/>
      <c r="I2" s="127"/>
      <c r="J2" s="127" t="s">
        <v>276</v>
      </c>
      <c r="K2" s="127"/>
      <c r="L2" s="127"/>
      <c r="M2" s="127"/>
      <c r="N2" s="127"/>
      <c r="O2" s="127" t="s">
        <v>276</v>
      </c>
      <c r="P2" s="127"/>
      <c r="Q2" s="127"/>
      <c r="R2" s="127"/>
    </row>
    <row r="3" spans="1:11" s="23" customFormat="1" ht="28.5">
      <c r="A3" s="45" t="s">
        <v>275</v>
      </c>
      <c r="B3" s="82"/>
      <c r="C3" s="81"/>
      <c r="D3" s="81"/>
      <c r="E3" s="81"/>
      <c r="F3" s="81"/>
      <c r="G3" s="81"/>
      <c r="H3" s="81"/>
      <c r="I3" s="81"/>
      <c r="J3" s="81"/>
      <c r="K3" s="50"/>
    </row>
    <row r="4" spans="1:18" s="14" customFormat="1" ht="12.75" customHeight="1">
      <c r="A4" s="84"/>
      <c r="B4" s="128" t="s">
        <v>155</v>
      </c>
      <c r="C4" s="128" t="s">
        <v>156</v>
      </c>
      <c r="D4" s="128" t="s">
        <v>157</v>
      </c>
      <c r="E4" s="130" t="s">
        <v>158</v>
      </c>
      <c r="F4" s="131"/>
      <c r="G4" s="132"/>
      <c r="H4" s="128" t="s">
        <v>159</v>
      </c>
      <c r="I4" s="128" t="s">
        <v>160</v>
      </c>
      <c r="J4" s="128" t="s">
        <v>161</v>
      </c>
      <c r="K4" s="128" t="s">
        <v>185</v>
      </c>
      <c r="L4" s="128" t="s">
        <v>241</v>
      </c>
      <c r="M4" s="128" t="s">
        <v>184</v>
      </c>
      <c r="N4" s="128" t="s">
        <v>227</v>
      </c>
      <c r="O4" s="128" t="s">
        <v>228</v>
      </c>
      <c r="P4" s="128" t="s">
        <v>229</v>
      </c>
      <c r="Q4" s="128" t="s">
        <v>162</v>
      </c>
      <c r="R4" s="128" t="s">
        <v>186</v>
      </c>
    </row>
    <row r="5" spans="1:18" s="14" customFormat="1" ht="22.5">
      <c r="A5" s="85"/>
      <c r="B5" s="129"/>
      <c r="C5" s="129"/>
      <c r="D5" s="129"/>
      <c r="E5" s="32" t="s">
        <v>163</v>
      </c>
      <c r="F5" s="32" t="s">
        <v>164</v>
      </c>
      <c r="G5" s="32" t="s">
        <v>165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14" customFormat="1" ht="11.25">
      <c r="A6" s="35" t="s">
        <v>260</v>
      </c>
      <c r="B6" s="86">
        <v>552</v>
      </c>
      <c r="C6" s="87">
        <v>0</v>
      </c>
      <c r="D6" s="87">
        <v>0</v>
      </c>
      <c r="E6" s="87">
        <v>447</v>
      </c>
      <c r="F6" s="87">
        <v>1</v>
      </c>
      <c r="G6" s="87">
        <v>14</v>
      </c>
      <c r="H6" s="87">
        <v>90</v>
      </c>
      <c r="I6" s="87">
        <v>0</v>
      </c>
      <c r="J6" s="87">
        <v>23</v>
      </c>
      <c r="K6" s="87">
        <v>13</v>
      </c>
      <c r="L6" s="87">
        <v>10</v>
      </c>
      <c r="M6" s="65">
        <v>700570</v>
      </c>
      <c r="N6" s="65">
        <v>344326</v>
      </c>
      <c r="O6" s="88">
        <f>+(B6/M6)*10000</f>
        <v>7.879298285681659</v>
      </c>
      <c r="P6" s="88">
        <f>+(B6/N6)*10000</f>
        <v>16.031319156845548</v>
      </c>
      <c r="Q6" s="89">
        <f>+J6/B6</f>
        <v>0.041666666666666664</v>
      </c>
      <c r="R6" s="90">
        <f>+Ordenes!B6/'Denuncias-Renuncias'!B6</f>
        <v>0.29528985507246375</v>
      </c>
    </row>
    <row r="7" spans="1:18" s="14" customFormat="1" ht="11.25">
      <c r="A7" s="35" t="s">
        <v>261</v>
      </c>
      <c r="B7" s="91">
        <v>1106</v>
      </c>
      <c r="C7" s="65">
        <v>180</v>
      </c>
      <c r="D7" s="65">
        <v>2</v>
      </c>
      <c r="E7" s="65">
        <v>646</v>
      </c>
      <c r="F7" s="65">
        <v>19</v>
      </c>
      <c r="G7" s="65">
        <v>95</v>
      </c>
      <c r="H7" s="65">
        <v>96</v>
      </c>
      <c r="I7" s="65">
        <v>68</v>
      </c>
      <c r="J7" s="65">
        <v>98</v>
      </c>
      <c r="K7" s="65">
        <v>75</v>
      </c>
      <c r="L7" s="65">
        <v>23</v>
      </c>
      <c r="M7" s="65">
        <v>1323254</v>
      </c>
      <c r="N7" s="65">
        <v>667553</v>
      </c>
      <c r="O7" s="88">
        <f aca="true" t="shared" si="0" ref="O7:O57">+(B7/M7)*10000</f>
        <v>8.358183689601542</v>
      </c>
      <c r="P7" s="88">
        <f aca="true" t="shared" si="1" ref="P7:P57">+(B7/N7)*10000</f>
        <v>16.567972880055965</v>
      </c>
      <c r="Q7" s="89">
        <f aca="true" t="shared" si="2" ref="Q7:Q55">+J7/B7</f>
        <v>0.08860759493670886</v>
      </c>
      <c r="R7" s="90">
        <f>+Ordenes!B7/'Denuncias-Renuncias'!B7</f>
        <v>0.21609403254972875</v>
      </c>
    </row>
    <row r="8" spans="1:18" s="14" customFormat="1" ht="11.25">
      <c r="A8" s="35" t="s">
        <v>262</v>
      </c>
      <c r="B8" s="91">
        <v>383</v>
      </c>
      <c r="C8" s="65">
        <v>60</v>
      </c>
      <c r="D8" s="65">
        <v>0</v>
      </c>
      <c r="E8" s="65">
        <v>277</v>
      </c>
      <c r="F8" s="65">
        <v>0</v>
      </c>
      <c r="G8" s="65">
        <v>6</v>
      </c>
      <c r="H8" s="65">
        <v>39</v>
      </c>
      <c r="I8" s="65">
        <v>1</v>
      </c>
      <c r="J8" s="65">
        <v>17</v>
      </c>
      <c r="K8" s="65">
        <v>11</v>
      </c>
      <c r="L8" s="65">
        <v>6</v>
      </c>
      <c r="M8" s="65">
        <v>798580</v>
      </c>
      <c r="N8" s="65">
        <v>406337</v>
      </c>
      <c r="O8" s="88">
        <f t="shared" si="0"/>
        <v>4.796012922938216</v>
      </c>
      <c r="P8" s="88">
        <f t="shared" si="1"/>
        <v>9.425673763403283</v>
      </c>
      <c r="Q8" s="89">
        <f t="shared" si="2"/>
        <v>0.044386422976501305</v>
      </c>
      <c r="R8" s="90">
        <f>+Ordenes!B8/'Denuncias-Renuncias'!B8</f>
        <v>0.2845953002610966</v>
      </c>
    </row>
    <row r="9" spans="1:18" s="14" customFormat="1" ht="11.25">
      <c r="A9" s="35" t="s">
        <v>106</v>
      </c>
      <c r="B9" s="91">
        <v>857</v>
      </c>
      <c r="C9" s="65">
        <v>10</v>
      </c>
      <c r="D9" s="65">
        <v>2</v>
      </c>
      <c r="E9" s="65">
        <v>676</v>
      </c>
      <c r="F9" s="65">
        <v>9</v>
      </c>
      <c r="G9" s="65">
        <v>24</v>
      </c>
      <c r="H9" s="65">
        <v>131</v>
      </c>
      <c r="I9" s="65">
        <v>5</v>
      </c>
      <c r="J9" s="65">
        <v>9</v>
      </c>
      <c r="K9" s="65">
        <v>7</v>
      </c>
      <c r="L9" s="65">
        <v>2</v>
      </c>
      <c r="M9" s="65">
        <v>918382</v>
      </c>
      <c r="N9" s="65">
        <v>465430</v>
      </c>
      <c r="O9" s="88">
        <f t="shared" si="0"/>
        <v>9.331628886454657</v>
      </c>
      <c r="P9" s="88">
        <f t="shared" si="1"/>
        <v>18.41308037728552</v>
      </c>
      <c r="Q9" s="89">
        <f t="shared" si="2"/>
        <v>0.010501750291715286</v>
      </c>
      <c r="R9" s="90">
        <f>+Ordenes!B9/'Denuncias-Renuncias'!B9</f>
        <v>0.12835472578763127</v>
      </c>
    </row>
    <row r="10" spans="1:18" s="14" customFormat="1" ht="11.25">
      <c r="A10" s="35" t="s">
        <v>107</v>
      </c>
      <c r="B10" s="91">
        <v>391</v>
      </c>
      <c r="C10" s="65">
        <v>18</v>
      </c>
      <c r="D10" s="65">
        <v>2</v>
      </c>
      <c r="E10" s="65">
        <v>296</v>
      </c>
      <c r="F10" s="65">
        <v>4</v>
      </c>
      <c r="G10" s="65">
        <v>48</v>
      </c>
      <c r="H10" s="65">
        <v>23</v>
      </c>
      <c r="I10" s="65">
        <v>0</v>
      </c>
      <c r="J10" s="65">
        <v>49</v>
      </c>
      <c r="K10" s="65">
        <v>26</v>
      </c>
      <c r="L10" s="65">
        <v>23</v>
      </c>
      <c r="M10" s="65">
        <v>518687</v>
      </c>
      <c r="N10" s="65">
        <v>261479</v>
      </c>
      <c r="O10" s="88">
        <f t="shared" si="0"/>
        <v>7.5382648880731535</v>
      </c>
      <c r="P10" s="88">
        <f t="shared" si="1"/>
        <v>14.953399699402247</v>
      </c>
      <c r="Q10" s="89">
        <f t="shared" si="2"/>
        <v>0.12531969309462915</v>
      </c>
      <c r="R10" s="90">
        <f>+Ordenes!B10/'Denuncias-Renuncias'!B10</f>
        <v>0.35294117647058826</v>
      </c>
    </row>
    <row r="11" spans="1:18" s="14" customFormat="1" ht="11.25">
      <c r="A11" s="35" t="s">
        <v>263</v>
      </c>
      <c r="B11" s="91">
        <v>441</v>
      </c>
      <c r="C11" s="65">
        <v>23</v>
      </c>
      <c r="D11" s="65">
        <v>0</v>
      </c>
      <c r="E11" s="65">
        <v>333</v>
      </c>
      <c r="F11" s="65">
        <v>2</v>
      </c>
      <c r="G11" s="65">
        <v>12</v>
      </c>
      <c r="H11" s="65">
        <v>71</v>
      </c>
      <c r="I11" s="65">
        <v>0</v>
      </c>
      <c r="J11" s="65">
        <v>36</v>
      </c>
      <c r="K11" s="65">
        <v>26</v>
      </c>
      <c r="L11" s="65">
        <v>10</v>
      </c>
      <c r="M11" s="65">
        <v>658601</v>
      </c>
      <c r="N11" s="65">
        <v>332219</v>
      </c>
      <c r="O11" s="88">
        <f t="shared" si="0"/>
        <v>6.696011697522476</v>
      </c>
      <c r="P11" s="88">
        <f t="shared" si="1"/>
        <v>13.27437623976955</v>
      </c>
      <c r="Q11" s="89">
        <f t="shared" si="2"/>
        <v>0.08163265306122448</v>
      </c>
      <c r="R11" s="90">
        <f>+Ordenes!B11/'Denuncias-Renuncias'!B11</f>
        <v>0.18820861678004536</v>
      </c>
    </row>
    <row r="12" spans="1:18" s="14" customFormat="1" ht="11.25">
      <c r="A12" s="35" t="s">
        <v>264</v>
      </c>
      <c r="B12" s="91">
        <v>1466</v>
      </c>
      <c r="C12" s="65">
        <v>120</v>
      </c>
      <c r="D12" s="65">
        <v>12</v>
      </c>
      <c r="E12" s="65">
        <v>854</v>
      </c>
      <c r="F12" s="65">
        <v>15</v>
      </c>
      <c r="G12" s="65">
        <v>134</v>
      </c>
      <c r="H12" s="65">
        <v>268</v>
      </c>
      <c r="I12" s="65">
        <v>63</v>
      </c>
      <c r="J12" s="65">
        <v>272</v>
      </c>
      <c r="K12" s="65">
        <v>202</v>
      </c>
      <c r="L12" s="65">
        <v>70</v>
      </c>
      <c r="M12" s="65">
        <v>1703947</v>
      </c>
      <c r="N12" s="65">
        <v>864281</v>
      </c>
      <c r="O12" s="88">
        <f t="shared" si="0"/>
        <v>8.603553983780012</v>
      </c>
      <c r="P12" s="88">
        <f t="shared" si="1"/>
        <v>16.96207599148888</v>
      </c>
      <c r="Q12" s="89">
        <f t="shared" si="2"/>
        <v>0.1855388813096862</v>
      </c>
      <c r="R12" s="90">
        <f>+Ordenes!B12/'Denuncias-Renuncias'!B12</f>
        <v>0.1937244201909959</v>
      </c>
    </row>
    <row r="13" spans="1:18" s="14" customFormat="1" ht="11.25">
      <c r="A13" s="35" t="s">
        <v>110</v>
      </c>
      <c r="B13" s="91">
        <v>1640</v>
      </c>
      <c r="C13" s="65">
        <v>129</v>
      </c>
      <c r="D13" s="65">
        <v>2</v>
      </c>
      <c r="E13" s="65">
        <v>948</v>
      </c>
      <c r="F13" s="65">
        <v>2</v>
      </c>
      <c r="G13" s="65">
        <v>235</v>
      </c>
      <c r="H13" s="65">
        <v>254</v>
      </c>
      <c r="I13" s="65">
        <v>70</v>
      </c>
      <c r="J13" s="65">
        <v>377</v>
      </c>
      <c r="K13" s="65">
        <v>286</v>
      </c>
      <c r="L13" s="65">
        <v>91</v>
      </c>
      <c r="M13" s="65">
        <v>1940027</v>
      </c>
      <c r="N13" s="65">
        <v>989755</v>
      </c>
      <c r="O13" s="88">
        <f t="shared" si="0"/>
        <v>8.453490595749441</v>
      </c>
      <c r="P13" s="88">
        <f t="shared" si="1"/>
        <v>16.56975716212598</v>
      </c>
      <c r="Q13" s="89">
        <f t="shared" si="2"/>
        <v>0.22987804878048781</v>
      </c>
      <c r="R13" s="90">
        <f>+Ordenes!B13/'Denuncias-Renuncias'!B13</f>
        <v>0.26402439024390245</v>
      </c>
    </row>
    <row r="14" spans="1:18" s="14" customFormat="1" ht="11.25">
      <c r="A14" s="35" t="s">
        <v>111</v>
      </c>
      <c r="B14" s="91">
        <v>65</v>
      </c>
      <c r="C14" s="65">
        <v>11</v>
      </c>
      <c r="D14" s="65">
        <v>0</v>
      </c>
      <c r="E14" s="65">
        <v>39</v>
      </c>
      <c r="F14" s="65">
        <v>0</v>
      </c>
      <c r="G14" s="65">
        <v>11</v>
      </c>
      <c r="H14" s="65">
        <v>4</v>
      </c>
      <c r="I14" s="65">
        <v>0</v>
      </c>
      <c r="J14" s="65">
        <v>2</v>
      </c>
      <c r="K14" s="65">
        <v>1</v>
      </c>
      <c r="L14" s="65">
        <v>1</v>
      </c>
      <c r="M14" s="65">
        <v>224688</v>
      </c>
      <c r="N14" s="65">
        <v>110951</v>
      </c>
      <c r="O14" s="88">
        <f t="shared" si="0"/>
        <v>2.892900377412234</v>
      </c>
      <c r="P14" s="88">
        <f t="shared" si="1"/>
        <v>5.858442014943534</v>
      </c>
      <c r="Q14" s="89">
        <f t="shared" si="2"/>
        <v>0.03076923076923077</v>
      </c>
      <c r="R14" s="90">
        <f>+Ordenes!B14/'Denuncias-Renuncias'!B14</f>
        <v>0.4</v>
      </c>
    </row>
    <row r="15" spans="1:18" s="14" customFormat="1" ht="11.25">
      <c r="A15" s="35" t="s">
        <v>112</v>
      </c>
      <c r="B15" s="91">
        <v>35</v>
      </c>
      <c r="C15" s="65">
        <v>0</v>
      </c>
      <c r="D15" s="65">
        <v>0</v>
      </c>
      <c r="E15" s="65">
        <v>33</v>
      </c>
      <c r="F15" s="65">
        <v>0</v>
      </c>
      <c r="G15" s="65">
        <v>2</v>
      </c>
      <c r="H15" s="65">
        <v>0</v>
      </c>
      <c r="I15" s="65">
        <v>0</v>
      </c>
      <c r="J15" s="65">
        <v>1</v>
      </c>
      <c r="K15" s="65">
        <v>1</v>
      </c>
      <c r="L15" s="65">
        <v>0</v>
      </c>
      <c r="M15" s="65">
        <v>140292</v>
      </c>
      <c r="N15" s="65">
        <v>68881</v>
      </c>
      <c r="O15" s="88">
        <f t="shared" si="0"/>
        <v>2.4947965671599235</v>
      </c>
      <c r="P15" s="88">
        <f t="shared" si="1"/>
        <v>5.081227043742106</v>
      </c>
      <c r="Q15" s="89">
        <f t="shared" si="2"/>
        <v>0.02857142857142857</v>
      </c>
      <c r="R15" s="90">
        <f>+Ordenes!B15/'Denuncias-Renuncias'!B15</f>
        <v>0.34285714285714286</v>
      </c>
    </row>
    <row r="16" spans="1:18" s="14" customFormat="1" ht="11.25">
      <c r="A16" s="35" t="s">
        <v>113</v>
      </c>
      <c r="B16" s="91">
        <v>713</v>
      </c>
      <c r="C16" s="65">
        <v>32</v>
      </c>
      <c r="D16" s="65">
        <v>2</v>
      </c>
      <c r="E16" s="65">
        <v>307</v>
      </c>
      <c r="F16" s="65">
        <v>5</v>
      </c>
      <c r="G16" s="65">
        <v>179</v>
      </c>
      <c r="H16" s="65">
        <v>139</v>
      </c>
      <c r="I16" s="65">
        <v>49</v>
      </c>
      <c r="J16" s="65">
        <v>8</v>
      </c>
      <c r="K16" s="65">
        <v>4</v>
      </c>
      <c r="L16" s="65">
        <v>4</v>
      </c>
      <c r="M16" s="65">
        <v>959822</v>
      </c>
      <c r="N16" s="65">
        <v>488257</v>
      </c>
      <c r="O16" s="88">
        <f t="shared" si="0"/>
        <v>7.4284606937536335</v>
      </c>
      <c r="P16" s="88">
        <f t="shared" si="1"/>
        <v>14.602965241665762</v>
      </c>
      <c r="Q16" s="89">
        <f t="shared" si="2"/>
        <v>0.011220196353436185</v>
      </c>
      <c r="R16" s="90">
        <f>+Ordenes!B16/'Denuncias-Renuncias'!B16</f>
        <v>0.1935483870967742</v>
      </c>
    </row>
    <row r="17" spans="1:18" s="14" customFormat="1" ht="11.25">
      <c r="A17" s="35" t="s">
        <v>114</v>
      </c>
      <c r="B17" s="91">
        <v>634</v>
      </c>
      <c r="C17" s="65">
        <v>39</v>
      </c>
      <c r="D17" s="65">
        <v>3</v>
      </c>
      <c r="E17" s="65">
        <v>413</v>
      </c>
      <c r="F17" s="65">
        <v>5</v>
      </c>
      <c r="G17" s="65">
        <v>107</v>
      </c>
      <c r="H17" s="65">
        <v>67</v>
      </c>
      <c r="I17" s="65">
        <v>0</v>
      </c>
      <c r="J17" s="65">
        <v>120</v>
      </c>
      <c r="K17" s="65">
        <v>75</v>
      </c>
      <c r="L17" s="65">
        <v>45</v>
      </c>
      <c r="M17" s="65">
        <v>1061256</v>
      </c>
      <c r="N17" s="65">
        <v>553555</v>
      </c>
      <c r="O17" s="88">
        <f t="shared" si="0"/>
        <v>5.974053385799468</v>
      </c>
      <c r="P17" s="88">
        <f t="shared" si="1"/>
        <v>11.453243128505749</v>
      </c>
      <c r="Q17" s="89">
        <f t="shared" si="2"/>
        <v>0.1892744479495268</v>
      </c>
      <c r="R17" s="90">
        <f>+Ordenes!B17/'Denuncias-Renuncias'!B17</f>
        <v>0.361198738170347</v>
      </c>
    </row>
    <row r="18" spans="1:18" s="14" customFormat="1" ht="11.25">
      <c r="A18" s="35" t="s">
        <v>115</v>
      </c>
      <c r="B18" s="91">
        <v>1212</v>
      </c>
      <c r="C18" s="65">
        <v>66</v>
      </c>
      <c r="D18" s="65">
        <v>0</v>
      </c>
      <c r="E18" s="65">
        <v>757</v>
      </c>
      <c r="F18" s="65">
        <v>11</v>
      </c>
      <c r="G18" s="65">
        <v>111</v>
      </c>
      <c r="H18" s="65">
        <v>266</v>
      </c>
      <c r="I18" s="65">
        <v>1</v>
      </c>
      <c r="J18" s="65">
        <v>171</v>
      </c>
      <c r="K18" s="65">
        <v>91</v>
      </c>
      <c r="L18" s="65">
        <v>80</v>
      </c>
      <c r="M18" s="65">
        <v>1101794</v>
      </c>
      <c r="N18" s="65">
        <v>552566</v>
      </c>
      <c r="O18" s="88">
        <f t="shared" si="0"/>
        <v>11.000241424440503</v>
      </c>
      <c r="P18" s="88">
        <f t="shared" si="1"/>
        <v>21.934031409822538</v>
      </c>
      <c r="Q18" s="89">
        <f t="shared" si="2"/>
        <v>0.14108910891089108</v>
      </c>
      <c r="R18" s="90">
        <f>+Ordenes!B18/'Denuncias-Renuncias'!B18</f>
        <v>0.1254125412541254</v>
      </c>
    </row>
    <row r="19" spans="1:18" s="14" customFormat="1" ht="11.25">
      <c r="A19" s="35" t="s">
        <v>116</v>
      </c>
      <c r="B19" s="91">
        <v>922</v>
      </c>
      <c r="C19" s="65">
        <v>8</v>
      </c>
      <c r="D19" s="65">
        <v>7</v>
      </c>
      <c r="E19" s="65">
        <v>659</v>
      </c>
      <c r="F19" s="65">
        <v>5</v>
      </c>
      <c r="G19" s="65">
        <v>66</v>
      </c>
      <c r="H19" s="65">
        <v>149</v>
      </c>
      <c r="I19" s="65">
        <v>28</v>
      </c>
      <c r="J19" s="65">
        <v>127</v>
      </c>
      <c r="K19" s="65">
        <v>89</v>
      </c>
      <c r="L19" s="65">
        <v>38</v>
      </c>
      <c r="M19" s="65">
        <v>1098190</v>
      </c>
      <c r="N19" s="65">
        <v>548891</v>
      </c>
      <c r="O19" s="88">
        <f t="shared" si="0"/>
        <v>8.395632813993936</v>
      </c>
      <c r="P19" s="88">
        <f t="shared" si="1"/>
        <v>16.79750624440918</v>
      </c>
      <c r="Q19" s="89">
        <f t="shared" si="2"/>
        <v>0.13774403470715835</v>
      </c>
      <c r="R19" s="90">
        <f>+Ordenes!B19/'Denuncias-Renuncias'!B19</f>
        <v>0.289587852494577</v>
      </c>
    </row>
    <row r="20" spans="1:18" s="14" customFormat="1" ht="11.25">
      <c r="A20" s="35" t="s">
        <v>117</v>
      </c>
      <c r="B20" s="91">
        <v>755</v>
      </c>
      <c r="C20" s="65">
        <v>71</v>
      </c>
      <c r="D20" s="65">
        <v>7</v>
      </c>
      <c r="E20" s="65">
        <v>529</v>
      </c>
      <c r="F20" s="65">
        <v>2</v>
      </c>
      <c r="G20" s="65">
        <v>80</v>
      </c>
      <c r="H20" s="65">
        <v>51</v>
      </c>
      <c r="I20" s="65">
        <v>15</v>
      </c>
      <c r="J20" s="65">
        <v>79</v>
      </c>
      <c r="K20" s="65">
        <v>41</v>
      </c>
      <c r="L20" s="65">
        <v>38</v>
      </c>
      <c r="M20" s="65">
        <v>1003717</v>
      </c>
      <c r="N20" s="65">
        <v>508017</v>
      </c>
      <c r="O20" s="88">
        <f t="shared" si="0"/>
        <v>7.522040575182048</v>
      </c>
      <c r="P20" s="88">
        <f t="shared" si="1"/>
        <v>14.861707383808023</v>
      </c>
      <c r="Q20" s="89">
        <f t="shared" si="2"/>
        <v>0.10463576158940398</v>
      </c>
      <c r="R20" s="90">
        <f>+Ordenes!B20/'Denuncias-Renuncias'!B20</f>
        <v>0.34966887417218545</v>
      </c>
    </row>
    <row r="21" spans="1:18" s="14" customFormat="1" ht="11.25">
      <c r="A21" s="35" t="s">
        <v>118</v>
      </c>
      <c r="B21" s="91">
        <v>336</v>
      </c>
      <c r="C21" s="65">
        <v>23</v>
      </c>
      <c r="D21" s="65">
        <v>0</v>
      </c>
      <c r="E21" s="65">
        <v>80</v>
      </c>
      <c r="F21" s="65">
        <v>6</v>
      </c>
      <c r="G21" s="65">
        <v>154</v>
      </c>
      <c r="H21" s="65">
        <v>62</v>
      </c>
      <c r="I21" s="65">
        <v>11</v>
      </c>
      <c r="J21" s="65">
        <v>25</v>
      </c>
      <c r="K21" s="65">
        <v>18</v>
      </c>
      <c r="L21" s="65">
        <v>7</v>
      </c>
      <c r="M21" s="65">
        <v>588568</v>
      </c>
      <c r="N21" s="65">
        <v>301731</v>
      </c>
      <c r="O21" s="88">
        <f t="shared" si="0"/>
        <v>5.708771119055062</v>
      </c>
      <c r="P21" s="88">
        <f t="shared" si="1"/>
        <v>11.135746741302682</v>
      </c>
      <c r="Q21" s="89">
        <f t="shared" si="2"/>
        <v>0.0744047619047619</v>
      </c>
      <c r="R21" s="90">
        <f>+Ordenes!B21/'Denuncias-Renuncias'!B21</f>
        <v>0.31845238095238093</v>
      </c>
    </row>
    <row r="22" spans="1:18" s="14" customFormat="1" ht="11.25">
      <c r="A22" s="35" t="s">
        <v>265</v>
      </c>
      <c r="B22" s="91">
        <v>57</v>
      </c>
      <c r="C22" s="65">
        <v>18</v>
      </c>
      <c r="D22" s="65">
        <v>0</v>
      </c>
      <c r="E22" s="65">
        <v>33</v>
      </c>
      <c r="F22" s="65">
        <v>1</v>
      </c>
      <c r="G22" s="65">
        <v>3</v>
      </c>
      <c r="H22" s="65">
        <v>2</v>
      </c>
      <c r="I22" s="65">
        <v>0</v>
      </c>
      <c r="J22" s="65">
        <v>9</v>
      </c>
      <c r="K22" s="65">
        <v>7</v>
      </c>
      <c r="L22" s="65">
        <v>2</v>
      </c>
      <c r="M22" s="65">
        <v>166699</v>
      </c>
      <c r="N22" s="65">
        <v>82860</v>
      </c>
      <c r="O22" s="88">
        <f t="shared" si="0"/>
        <v>3.419336648690154</v>
      </c>
      <c r="P22" s="88">
        <f t="shared" si="1"/>
        <v>6.879073135409124</v>
      </c>
      <c r="Q22" s="89">
        <f t="shared" si="2"/>
        <v>0.15789473684210525</v>
      </c>
      <c r="R22" s="90">
        <f>+Ordenes!B22/'Denuncias-Renuncias'!B22</f>
        <v>0.3508771929824561</v>
      </c>
    </row>
    <row r="23" spans="1:18" s="14" customFormat="1" ht="11.25">
      <c r="A23" s="35" t="s">
        <v>120</v>
      </c>
      <c r="B23" s="91">
        <v>178</v>
      </c>
      <c r="C23" s="65">
        <v>10</v>
      </c>
      <c r="D23" s="65">
        <v>0</v>
      </c>
      <c r="E23" s="65">
        <v>104</v>
      </c>
      <c r="F23" s="65">
        <v>6</v>
      </c>
      <c r="G23" s="65">
        <v>53</v>
      </c>
      <c r="H23" s="65">
        <v>5</v>
      </c>
      <c r="I23" s="65">
        <v>0</v>
      </c>
      <c r="J23" s="65">
        <v>121</v>
      </c>
      <c r="K23" s="65">
        <v>88</v>
      </c>
      <c r="L23" s="65">
        <v>33</v>
      </c>
      <c r="M23" s="65">
        <v>366663</v>
      </c>
      <c r="N23" s="65">
        <v>182838</v>
      </c>
      <c r="O23" s="88">
        <f t="shared" si="0"/>
        <v>4.854594000485459</v>
      </c>
      <c r="P23" s="88">
        <f t="shared" si="1"/>
        <v>9.735394174077598</v>
      </c>
      <c r="Q23" s="89">
        <f t="shared" si="2"/>
        <v>0.6797752808988764</v>
      </c>
      <c r="R23" s="90">
        <f>+Ordenes!B23/'Denuncias-Renuncias'!B23</f>
        <v>0.28651685393258425</v>
      </c>
    </row>
    <row r="24" spans="1:18" s="14" customFormat="1" ht="11.25">
      <c r="A24" s="35" t="s">
        <v>266</v>
      </c>
      <c r="B24" s="91">
        <v>219</v>
      </c>
      <c r="C24" s="65">
        <v>22</v>
      </c>
      <c r="D24" s="65">
        <v>0</v>
      </c>
      <c r="E24" s="65">
        <v>74</v>
      </c>
      <c r="F24" s="65">
        <v>0</v>
      </c>
      <c r="G24" s="65">
        <v>107</v>
      </c>
      <c r="H24" s="65">
        <v>15</v>
      </c>
      <c r="I24" s="65">
        <v>1</v>
      </c>
      <c r="J24" s="65">
        <v>49</v>
      </c>
      <c r="K24" s="65">
        <v>30</v>
      </c>
      <c r="L24" s="65">
        <v>19</v>
      </c>
      <c r="M24" s="65">
        <v>484184</v>
      </c>
      <c r="N24" s="65">
        <v>247894</v>
      </c>
      <c r="O24" s="88">
        <f t="shared" si="0"/>
        <v>4.523073872742594</v>
      </c>
      <c r="P24" s="88">
        <f t="shared" si="1"/>
        <v>8.834421163884564</v>
      </c>
      <c r="Q24" s="89">
        <f t="shared" si="2"/>
        <v>0.2237442922374429</v>
      </c>
      <c r="R24" s="90">
        <f>+Ordenes!B24/'Denuncias-Renuncias'!B24</f>
        <v>0.2420091324200913</v>
      </c>
    </row>
    <row r="25" spans="1:18" s="14" customFormat="1" ht="11.25">
      <c r="A25" s="35" t="s">
        <v>122</v>
      </c>
      <c r="B25" s="91">
        <v>39</v>
      </c>
      <c r="C25" s="65">
        <v>1</v>
      </c>
      <c r="D25" s="65">
        <v>0</v>
      </c>
      <c r="E25" s="65">
        <v>28</v>
      </c>
      <c r="F25" s="65">
        <v>0</v>
      </c>
      <c r="G25" s="65">
        <v>8</v>
      </c>
      <c r="H25" s="65">
        <v>2</v>
      </c>
      <c r="I25" s="65">
        <v>0</v>
      </c>
      <c r="J25" s="65">
        <v>4</v>
      </c>
      <c r="K25" s="65">
        <v>4</v>
      </c>
      <c r="L25" s="65">
        <v>0</v>
      </c>
      <c r="M25" s="65">
        <v>167565</v>
      </c>
      <c r="N25" s="65">
        <v>84590</v>
      </c>
      <c r="O25" s="88">
        <f t="shared" si="0"/>
        <v>2.3274550174559123</v>
      </c>
      <c r="P25" s="88">
        <f t="shared" si="1"/>
        <v>4.6104740513063005</v>
      </c>
      <c r="Q25" s="89">
        <f t="shared" si="2"/>
        <v>0.10256410256410256</v>
      </c>
      <c r="R25" s="90">
        <f>+Ordenes!B25/'Denuncias-Renuncias'!B25</f>
        <v>0.5897435897435898</v>
      </c>
    </row>
    <row r="26" spans="1:18" s="14" customFormat="1" ht="11.25">
      <c r="A26" s="35" t="s">
        <v>123</v>
      </c>
      <c r="B26" s="91">
        <v>99</v>
      </c>
      <c r="C26" s="65">
        <v>11</v>
      </c>
      <c r="D26" s="65">
        <v>0</v>
      </c>
      <c r="E26" s="65">
        <v>72</v>
      </c>
      <c r="F26" s="65">
        <v>0</v>
      </c>
      <c r="G26" s="65">
        <v>9</v>
      </c>
      <c r="H26" s="65">
        <v>7</v>
      </c>
      <c r="I26" s="65">
        <v>0</v>
      </c>
      <c r="J26" s="65">
        <v>38</v>
      </c>
      <c r="K26" s="65">
        <v>30</v>
      </c>
      <c r="L26" s="65">
        <v>8</v>
      </c>
      <c r="M26" s="65">
        <v>341929</v>
      </c>
      <c r="N26" s="65">
        <v>175134</v>
      </c>
      <c r="O26" s="88">
        <f t="shared" si="0"/>
        <v>2.8953379210303893</v>
      </c>
      <c r="P26" s="88">
        <f t="shared" si="1"/>
        <v>5.652814416389736</v>
      </c>
      <c r="Q26" s="89">
        <f t="shared" si="2"/>
        <v>0.3838383838383838</v>
      </c>
      <c r="R26" s="90">
        <f>+Ordenes!B26/'Denuncias-Renuncias'!B26</f>
        <v>0.31313131313131315</v>
      </c>
    </row>
    <row r="27" spans="1:18" s="14" customFormat="1" ht="11.25">
      <c r="A27" s="35" t="s">
        <v>124</v>
      </c>
      <c r="B27" s="91">
        <v>80</v>
      </c>
      <c r="C27" s="65">
        <v>30</v>
      </c>
      <c r="D27" s="65">
        <v>0</v>
      </c>
      <c r="E27" s="65">
        <v>5</v>
      </c>
      <c r="F27" s="65">
        <v>43</v>
      </c>
      <c r="G27" s="65">
        <v>2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159062</v>
      </c>
      <c r="N27" s="65">
        <v>78840</v>
      </c>
      <c r="O27" s="88">
        <f t="shared" si="0"/>
        <v>5.029485357910752</v>
      </c>
      <c r="P27" s="88">
        <f t="shared" si="1"/>
        <v>10.147133434804667</v>
      </c>
      <c r="Q27" s="89">
        <f t="shared" si="2"/>
        <v>0</v>
      </c>
      <c r="R27" s="90">
        <f>+Ordenes!B27/'Denuncias-Renuncias'!B27</f>
        <v>0.25</v>
      </c>
    </row>
    <row r="28" spans="1:18" s="14" customFormat="1" ht="11.25">
      <c r="A28" s="35" t="s">
        <v>125</v>
      </c>
      <c r="B28" s="91">
        <v>36</v>
      </c>
      <c r="C28" s="65">
        <v>0</v>
      </c>
      <c r="D28" s="65">
        <v>0</v>
      </c>
      <c r="E28" s="65">
        <v>36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92152</v>
      </c>
      <c r="N28" s="65">
        <v>45463</v>
      </c>
      <c r="O28" s="88">
        <f t="shared" si="0"/>
        <v>3.906589113638337</v>
      </c>
      <c r="P28" s="88">
        <f t="shared" si="1"/>
        <v>7.918527153949365</v>
      </c>
      <c r="Q28" s="89">
        <f t="shared" si="2"/>
        <v>0</v>
      </c>
      <c r="R28" s="90">
        <f>+Ordenes!B28/'Denuncias-Renuncias'!B28</f>
        <v>0.5833333333333334</v>
      </c>
    </row>
    <row r="29" spans="1:18" s="14" customFormat="1" ht="11.25">
      <c r="A29" s="35" t="s">
        <v>126</v>
      </c>
      <c r="B29" s="91">
        <v>471</v>
      </c>
      <c r="C29" s="65">
        <v>31</v>
      </c>
      <c r="D29" s="65">
        <v>0</v>
      </c>
      <c r="E29" s="65">
        <v>400</v>
      </c>
      <c r="F29" s="65">
        <v>3</v>
      </c>
      <c r="G29" s="65">
        <v>27</v>
      </c>
      <c r="H29" s="65">
        <v>10</v>
      </c>
      <c r="I29" s="65">
        <v>0</v>
      </c>
      <c r="J29" s="65">
        <v>82</v>
      </c>
      <c r="K29" s="65">
        <v>51</v>
      </c>
      <c r="L29" s="65">
        <v>31</v>
      </c>
      <c r="M29" s="65">
        <v>529011</v>
      </c>
      <c r="N29" s="65">
        <v>270205</v>
      </c>
      <c r="O29" s="88">
        <f t="shared" si="0"/>
        <v>8.90340654542155</v>
      </c>
      <c r="P29" s="88">
        <f t="shared" si="1"/>
        <v>17.431209637127367</v>
      </c>
      <c r="Q29" s="89">
        <f t="shared" si="2"/>
        <v>0.1740976645435244</v>
      </c>
      <c r="R29" s="90">
        <f>+Ordenes!B29/'Denuncias-Renuncias'!B29</f>
        <v>0.21443736730360935</v>
      </c>
    </row>
    <row r="30" spans="1:18" s="14" customFormat="1" ht="11.25">
      <c r="A30" s="35" t="s">
        <v>127</v>
      </c>
      <c r="B30" s="91">
        <v>71</v>
      </c>
      <c r="C30" s="65">
        <v>41</v>
      </c>
      <c r="D30" s="65">
        <v>1</v>
      </c>
      <c r="E30" s="65">
        <v>20</v>
      </c>
      <c r="F30" s="65">
        <v>0</v>
      </c>
      <c r="G30" s="65">
        <v>6</v>
      </c>
      <c r="H30" s="65">
        <v>3</v>
      </c>
      <c r="I30" s="65">
        <v>0</v>
      </c>
      <c r="J30" s="65">
        <v>7</v>
      </c>
      <c r="K30" s="65">
        <v>6</v>
      </c>
      <c r="L30" s="65">
        <v>1</v>
      </c>
      <c r="M30" s="65">
        <v>185430</v>
      </c>
      <c r="N30" s="65">
        <v>93545</v>
      </c>
      <c r="O30" s="88">
        <f t="shared" si="0"/>
        <v>3.828938143773931</v>
      </c>
      <c r="P30" s="88">
        <f t="shared" si="1"/>
        <v>7.589929980223422</v>
      </c>
      <c r="Q30" s="89">
        <f t="shared" si="2"/>
        <v>0.09859154929577464</v>
      </c>
      <c r="R30" s="90">
        <f>+Ordenes!B30/'Denuncias-Renuncias'!B30</f>
        <v>0.28169014084507044</v>
      </c>
    </row>
    <row r="31" spans="1:18" s="14" customFormat="1" ht="11.25">
      <c r="A31" s="35" t="s">
        <v>128</v>
      </c>
      <c r="B31" s="91">
        <v>206</v>
      </c>
      <c r="C31" s="65">
        <v>19</v>
      </c>
      <c r="D31" s="65">
        <v>1</v>
      </c>
      <c r="E31" s="65">
        <v>170</v>
      </c>
      <c r="F31" s="65">
        <v>0</v>
      </c>
      <c r="G31" s="65">
        <v>16</v>
      </c>
      <c r="H31" s="65">
        <v>0</v>
      </c>
      <c r="I31" s="65">
        <v>0</v>
      </c>
      <c r="J31" s="65">
        <v>29</v>
      </c>
      <c r="K31" s="65">
        <v>16</v>
      </c>
      <c r="L31" s="65">
        <v>13</v>
      </c>
      <c r="M31" s="65">
        <v>396934</v>
      </c>
      <c r="N31" s="65">
        <v>198724</v>
      </c>
      <c r="O31" s="88">
        <f t="shared" si="0"/>
        <v>5.18977966110235</v>
      </c>
      <c r="P31" s="88">
        <f t="shared" si="1"/>
        <v>10.366135947344054</v>
      </c>
      <c r="Q31" s="89">
        <f t="shared" si="2"/>
        <v>0.1407766990291262</v>
      </c>
      <c r="R31" s="90">
        <f>+Ordenes!B31/'Denuncias-Renuncias'!B31</f>
        <v>0.4368932038834951</v>
      </c>
    </row>
    <row r="32" spans="1:18" s="14" customFormat="1" ht="11.25">
      <c r="A32" s="35" t="s">
        <v>129</v>
      </c>
      <c r="B32" s="91">
        <v>218</v>
      </c>
      <c r="C32" s="65">
        <v>35</v>
      </c>
      <c r="D32" s="65">
        <v>0</v>
      </c>
      <c r="E32" s="65">
        <v>162</v>
      </c>
      <c r="F32" s="65">
        <v>0</v>
      </c>
      <c r="G32" s="65">
        <v>10</v>
      </c>
      <c r="H32" s="65">
        <v>11</v>
      </c>
      <c r="I32" s="65">
        <v>0</v>
      </c>
      <c r="J32" s="65">
        <v>5</v>
      </c>
      <c r="K32" s="65">
        <v>5</v>
      </c>
      <c r="L32" s="65">
        <v>0</v>
      </c>
      <c r="M32" s="65">
        <v>519131</v>
      </c>
      <c r="N32" s="65">
        <v>261449</v>
      </c>
      <c r="O32" s="88">
        <f t="shared" si="0"/>
        <v>4.1993254111197365</v>
      </c>
      <c r="P32" s="88">
        <f t="shared" si="1"/>
        <v>8.338146254145169</v>
      </c>
      <c r="Q32" s="89">
        <f t="shared" si="2"/>
        <v>0.022935779816513763</v>
      </c>
      <c r="R32" s="90">
        <f>+Ordenes!B32/'Denuncias-Renuncias'!B32</f>
        <v>0.481651376146789</v>
      </c>
    </row>
    <row r="33" spans="1:18" s="14" customFormat="1" ht="11.25">
      <c r="A33" s="35" t="s">
        <v>130</v>
      </c>
      <c r="B33" s="91">
        <v>83</v>
      </c>
      <c r="C33" s="65">
        <v>10</v>
      </c>
      <c r="D33" s="65">
        <v>0</v>
      </c>
      <c r="E33" s="65">
        <v>59</v>
      </c>
      <c r="F33" s="65">
        <v>3</v>
      </c>
      <c r="G33" s="65">
        <v>5</v>
      </c>
      <c r="H33" s="65">
        <v>6</v>
      </c>
      <c r="I33" s="65">
        <v>0</v>
      </c>
      <c r="J33" s="65">
        <v>19</v>
      </c>
      <c r="K33" s="65">
        <v>9</v>
      </c>
      <c r="L33" s="65">
        <v>10</v>
      </c>
      <c r="M33" s="65">
        <v>206905</v>
      </c>
      <c r="N33" s="65">
        <v>102575</v>
      </c>
      <c r="O33" s="88">
        <f t="shared" si="0"/>
        <v>4.011502863633068</v>
      </c>
      <c r="P33" s="88">
        <f t="shared" si="1"/>
        <v>8.091640263222033</v>
      </c>
      <c r="Q33" s="89">
        <f t="shared" si="2"/>
        <v>0.2289156626506024</v>
      </c>
      <c r="R33" s="90">
        <f>+Ordenes!B33/'Denuncias-Renuncias'!B33</f>
        <v>0.4578313253012048</v>
      </c>
    </row>
    <row r="34" spans="1:18" s="14" customFormat="1" ht="11.25">
      <c r="A34" s="35" t="s">
        <v>131</v>
      </c>
      <c r="B34" s="91">
        <v>146</v>
      </c>
      <c r="C34" s="65">
        <v>2</v>
      </c>
      <c r="D34" s="65">
        <v>0</v>
      </c>
      <c r="E34" s="65">
        <v>130</v>
      </c>
      <c r="F34" s="65">
        <v>0</v>
      </c>
      <c r="G34" s="65">
        <v>2</v>
      </c>
      <c r="H34" s="65">
        <v>12</v>
      </c>
      <c r="I34" s="65">
        <v>0</v>
      </c>
      <c r="J34" s="65">
        <v>21</v>
      </c>
      <c r="K34" s="65">
        <v>14</v>
      </c>
      <c r="L34" s="65">
        <v>7</v>
      </c>
      <c r="M34" s="65">
        <v>255387</v>
      </c>
      <c r="N34" s="65">
        <v>125215</v>
      </c>
      <c r="O34" s="88">
        <f t="shared" si="0"/>
        <v>5.71681408998892</v>
      </c>
      <c r="P34" s="88">
        <f t="shared" si="1"/>
        <v>11.659944894780976</v>
      </c>
      <c r="Q34" s="89">
        <f t="shared" si="2"/>
        <v>0.14383561643835616</v>
      </c>
      <c r="R34" s="90">
        <f>+Ordenes!B34/'Denuncias-Renuncias'!B34</f>
        <v>0.2328767123287671</v>
      </c>
    </row>
    <row r="35" spans="1:18" s="14" customFormat="1" ht="11.25">
      <c r="A35" s="35" t="s">
        <v>132</v>
      </c>
      <c r="B35" s="91">
        <v>306</v>
      </c>
      <c r="C35" s="65">
        <v>44</v>
      </c>
      <c r="D35" s="65">
        <v>0</v>
      </c>
      <c r="E35" s="65">
        <v>234</v>
      </c>
      <c r="F35" s="65">
        <v>2</v>
      </c>
      <c r="G35" s="65">
        <v>18</v>
      </c>
      <c r="H35" s="65">
        <v>8</v>
      </c>
      <c r="I35" s="65">
        <v>0</v>
      </c>
      <c r="J35" s="65">
        <v>21</v>
      </c>
      <c r="K35" s="65">
        <v>12</v>
      </c>
      <c r="L35" s="65">
        <v>9</v>
      </c>
      <c r="M35" s="65">
        <v>697835</v>
      </c>
      <c r="N35" s="65">
        <v>345457</v>
      </c>
      <c r="O35" s="88">
        <f t="shared" si="0"/>
        <v>4.384990721302314</v>
      </c>
      <c r="P35" s="88">
        <f t="shared" si="1"/>
        <v>8.85783179961616</v>
      </c>
      <c r="Q35" s="89">
        <f t="shared" si="2"/>
        <v>0.06862745098039216</v>
      </c>
      <c r="R35" s="90">
        <f>+Ordenes!B35/'Denuncias-Renuncias'!B35</f>
        <v>0.2777777777777778</v>
      </c>
    </row>
    <row r="36" spans="1:18" s="14" customFormat="1" ht="11.25">
      <c r="A36" s="35" t="s">
        <v>133</v>
      </c>
      <c r="B36" s="91">
        <v>3117</v>
      </c>
      <c r="C36" s="65">
        <v>446</v>
      </c>
      <c r="D36" s="65">
        <v>5</v>
      </c>
      <c r="E36" s="65">
        <v>1685</v>
      </c>
      <c r="F36" s="65">
        <v>65</v>
      </c>
      <c r="G36" s="65">
        <v>601</v>
      </c>
      <c r="H36" s="65">
        <v>298</v>
      </c>
      <c r="I36" s="65">
        <v>17</v>
      </c>
      <c r="J36" s="65">
        <v>215</v>
      </c>
      <c r="K36" s="65">
        <v>136</v>
      </c>
      <c r="L36" s="65">
        <v>79</v>
      </c>
      <c r="M36" s="65">
        <v>5520277</v>
      </c>
      <c r="N36" s="65">
        <v>2822771</v>
      </c>
      <c r="O36" s="88">
        <f t="shared" si="0"/>
        <v>5.646455784736889</v>
      </c>
      <c r="P36" s="88">
        <f t="shared" si="1"/>
        <v>11.042341018807406</v>
      </c>
      <c r="Q36" s="89">
        <f t="shared" si="2"/>
        <v>0.06897658004491498</v>
      </c>
      <c r="R36" s="90">
        <f>+Ordenes!B36/'Denuncias-Renuncias'!B36</f>
        <v>0.33012512030798846</v>
      </c>
    </row>
    <row r="37" spans="1:18" s="14" customFormat="1" ht="11.25">
      <c r="A37" s="35" t="s">
        <v>134</v>
      </c>
      <c r="B37" s="91">
        <v>439</v>
      </c>
      <c r="C37" s="65">
        <v>3</v>
      </c>
      <c r="D37" s="65">
        <v>0</v>
      </c>
      <c r="E37" s="65">
        <v>371</v>
      </c>
      <c r="F37" s="65">
        <v>2</v>
      </c>
      <c r="G37" s="65">
        <v>51</v>
      </c>
      <c r="H37" s="65">
        <v>11</v>
      </c>
      <c r="I37" s="65">
        <v>1</v>
      </c>
      <c r="J37" s="65">
        <v>59</v>
      </c>
      <c r="K37" s="65">
        <v>25</v>
      </c>
      <c r="L37" s="65">
        <v>34</v>
      </c>
      <c r="M37" s="65">
        <v>754800</v>
      </c>
      <c r="N37" s="65">
        <v>376237</v>
      </c>
      <c r="O37" s="88">
        <f t="shared" si="0"/>
        <v>5.816110227874933</v>
      </c>
      <c r="P37" s="88">
        <f t="shared" si="1"/>
        <v>11.668177239346475</v>
      </c>
      <c r="Q37" s="89">
        <f t="shared" si="2"/>
        <v>0.13439635535307518</v>
      </c>
      <c r="R37" s="90">
        <f>+Ordenes!B37/'Denuncias-Renuncias'!B37</f>
        <v>0.46697038724373574</v>
      </c>
    </row>
    <row r="38" spans="1:18" s="14" customFormat="1" ht="11.25">
      <c r="A38" s="35" t="s">
        <v>135</v>
      </c>
      <c r="B38" s="91">
        <v>201</v>
      </c>
      <c r="C38" s="65">
        <v>5</v>
      </c>
      <c r="D38" s="65">
        <v>0</v>
      </c>
      <c r="E38" s="65">
        <v>156</v>
      </c>
      <c r="F38" s="65">
        <v>6</v>
      </c>
      <c r="G38" s="65">
        <v>28</v>
      </c>
      <c r="H38" s="65">
        <v>5</v>
      </c>
      <c r="I38" s="65">
        <v>1</v>
      </c>
      <c r="J38" s="65">
        <v>51</v>
      </c>
      <c r="K38" s="65">
        <v>29</v>
      </c>
      <c r="L38" s="65">
        <v>22</v>
      </c>
      <c r="M38" s="65">
        <v>437738</v>
      </c>
      <c r="N38" s="65">
        <v>215951</v>
      </c>
      <c r="O38" s="88">
        <f t="shared" si="0"/>
        <v>4.591787781732451</v>
      </c>
      <c r="P38" s="88">
        <f t="shared" si="1"/>
        <v>9.307667017054795</v>
      </c>
      <c r="Q38" s="89">
        <f t="shared" si="2"/>
        <v>0.2537313432835821</v>
      </c>
      <c r="R38" s="90">
        <f>+Ordenes!B38/'Denuncias-Renuncias'!B38</f>
        <v>0.2537313432835821</v>
      </c>
    </row>
    <row r="39" spans="1:18" s="14" customFormat="1" ht="11.25">
      <c r="A39" s="35" t="s">
        <v>136</v>
      </c>
      <c r="B39" s="91">
        <v>589</v>
      </c>
      <c r="C39" s="65">
        <v>7</v>
      </c>
      <c r="D39" s="65">
        <v>0</v>
      </c>
      <c r="E39" s="65">
        <v>451</v>
      </c>
      <c r="F39" s="65">
        <v>5</v>
      </c>
      <c r="G39" s="65">
        <v>46</v>
      </c>
      <c r="H39" s="65">
        <v>69</v>
      </c>
      <c r="I39" s="65">
        <v>11</v>
      </c>
      <c r="J39" s="65">
        <v>82</v>
      </c>
      <c r="K39" s="65">
        <v>44</v>
      </c>
      <c r="L39" s="65">
        <v>38</v>
      </c>
      <c r="M39" s="65">
        <v>800167</v>
      </c>
      <c r="N39" s="65">
        <v>398942</v>
      </c>
      <c r="O39" s="88">
        <f t="shared" si="0"/>
        <v>7.3609633988904815</v>
      </c>
      <c r="P39" s="88">
        <f t="shared" si="1"/>
        <v>14.7640509146693</v>
      </c>
      <c r="Q39" s="89">
        <f t="shared" si="2"/>
        <v>0.13921901528013583</v>
      </c>
      <c r="R39" s="90">
        <f>+Ordenes!B39/'Denuncias-Renuncias'!B39</f>
        <v>0.34295415959252973</v>
      </c>
    </row>
    <row r="40" spans="1:18" s="14" customFormat="1" ht="11.25">
      <c r="A40" s="35" t="s">
        <v>137</v>
      </c>
      <c r="B40" s="91">
        <v>1656</v>
      </c>
      <c r="C40" s="65">
        <v>66</v>
      </c>
      <c r="D40" s="65">
        <v>16</v>
      </c>
      <c r="E40" s="65">
        <v>936</v>
      </c>
      <c r="F40" s="65">
        <v>46</v>
      </c>
      <c r="G40" s="65">
        <v>332</v>
      </c>
      <c r="H40" s="65">
        <v>250</v>
      </c>
      <c r="I40" s="65">
        <v>10</v>
      </c>
      <c r="J40" s="65">
        <v>274</v>
      </c>
      <c r="K40" s="65">
        <v>152</v>
      </c>
      <c r="L40" s="65">
        <v>122</v>
      </c>
      <c r="M40" s="65">
        <v>1862359</v>
      </c>
      <c r="N40" s="65">
        <v>936805</v>
      </c>
      <c r="O40" s="88">
        <f t="shared" si="0"/>
        <v>8.891948330048074</v>
      </c>
      <c r="P40" s="88">
        <f t="shared" si="1"/>
        <v>17.67710462689674</v>
      </c>
      <c r="Q40" s="89">
        <f t="shared" si="2"/>
        <v>0.16545893719806765</v>
      </c>
      <c r="R40" s="90">
        <f>+Ordenes!B40/'Denuncias-Renuncias'!B40</f>
        <v>0.2856280193236715</v>
      </c>
    </row>
    <row r="41" spans="1:18" s="14" customFormat="1" ht="11.25">
      <c r="A41" s="35" t="s">
        <v>267</v>
      </c>
      <c r="B41" s="91">
        <v>419</v>
      </c>
      <c r="C41" s="65">
        <v>1</v>
      </c>
      <c r="D41" s="65">
        <v>0</v>
      </c>
      <c r="E41" s="65">
        <v>251</v>
      </c>
      <c r="F41" s="65">
        <v>6</v>
      </c>
      <c r="G41" s="65">
        <v>80</v>
      </c>
      <c r="H41" s="65">
        <v>80</v>
      </c>
      <c r="I41" s="65">
        <v>1</v>
      </c>
      <c r="J41" s="65">
        <v>18</v>
      </c>
      <c r="K41" s="65">
        <v>10</v>
      </c>
      <c r="L41" s="65">
        <v>8</v>
      </c>
      <c r="M41" s="65">
        <v>587192</v>
      </c>
      <c r="N41" s="65">
        <v>294516</v>
      </c>
      <c r="O41" s="88">
        <f t="shared" si="0"/>
        <v>7.135655799125329</v>
      </c>
      <c r="P41" s="88">
        <f t="shared" si="1"/>
        <v>14.226731315106818</v>
      </c>
      <c r="Q41" s="89">
        <f t="shared" si="2"/>
        <v>0.04295942720763723</v>
      </c>
      <c r="R41" s="90">
        <f>+Ordenes!B41/'Denuncias-Renuncias'!B41</f>
        <v>0.2935560859188544</v>
      </c>
    </row>
    <row r="42" spans="1:18" s="14" customFormat="1" ht="11.25">
      <c r="A42" s="35" t="s">
        <v>139</v>
      </c>
      <c r="B42" s="91">
        <v>2128</v>
      </c>
      <c r="C42" s="65">
        <v>127</v>
      </c>
      <c r="D42" s="65">
        <v>0</v>
      </c>
      <c r="E42" s="65">
        <v>1061</v>
      </c>
      <c r="F42" s="65">
        <v>17</v>
      </c>
      <c r="G42" s="65">
        <v>476</v>
      </c>
      <c r="H42" s="65">
        <v>376</v>
      </c>
      <c r="I42" s="65">
        <v>71</v>
      </c>
      <c r="J42" s="65">
        <v>230</v>
      </c>
      <c r="K42" s="65">
        <v>122</v>
      </c>
      <c r="L42" s="65">
        <v>108</v>
      </c>
      <c r="M42" s="65">
        <v>2545665</v>
      </c>
      <c r="N42" s="65">
        <v>1293539</v>
      </c>
      <c r="O42" s="88">
        <f t="shared" si="0"/>
        <v>8.359308864284971</v>
      </c>
      <c r="P42" s="88">
        <f t="shared" si="1"/>
        <v>16.45099220046709</v>
      </c>
      <c r="Q42" s="89">
        <f t="shared" si="2"/>
        <v>0.1080827067669173</v>
      </c>
      <c r="R42" s="90">
        <f>+Ordenes!B42/'Denuncias-Renuncias'!B42</f>
        <v>0.20065789473684212</v>
      </c>
    </row>
    <row r="43" spans="1:18" s="14" customFormat="1" ht="11.25">
      <c r="A43" s="35" t="s">
        <v>140</v>
      </c>
      <c r="B43" s="91">
        <v>299</v>
      </c>
      <c r="C43" s="65">
        <v>21</v>
      </c>
      <c r="D43" s="65">
        <v>0</v>
      </c>
      <c r="E43" s="65">
        <v>190</v>
      </c>
      <c r="F43" s="65">
        <v>0</v>
      </c>
      <c r="G43" s="65">
        <v>22</v>
      </c>
      <c r="H43" s="65">
        <v>32</v>
      </c>
      <c r="I43" s="65">
        <v>34</v>
      </c>
      <c r="J43" s="65">
        <v>12</v>
      </c>
      <c r="K43" s="65">
        <v>10</v>
      </c>
      <c r="L43" s="65">
        <v>2</v>
      </c>
      <c r="M43" s="65">
        <v>690426</v>
      </c>
      <c r="N43" s="65">
        <v>347956</v>
      </c>
      <c r="O43" s="88">
        <f t="shared" si="0"/>
        <v>4.3306596217407805</v>
      </c>
      <c r="P43" s="88">
        <f t="shared" si="1"/>
        <v>8.593040499373483</v>
      </c>
      <c r="Q43" s="89">
        <f t="shared" si="2"/>
        <v>0.04013377926421405</v>
      </c>
      <c r="R43" s="90">
        <f>+Ordenes!B43/'Denuncias-Renuncias'!B43</f>
        <v>0.391304347826087</v>
      </c>
    </row>
    <row r="44" spans="1:18" s="14" customFormat="1" ht="11.25">
      <c r="A44" s="35" t="s">
        <v>268</v>
      </c>
      <c r="B44" s="91">
        <v>181</v>
      </c>
      <c r="C44" s="65">
        <v>20</v>
      </c>
      <c r="D44" s="65">
        <v>0</v>
      </c>
      <c r="E44" s="65">
        <v>117</v>
      </c>
      <c r="F44" s="65">
        <v>3</v>
      </c>
      <c r="G44" s="65">
        <v>19</v>
      </c>
      <c r="H44" s="65">
        <v>22</v>
      </c>
      <c r="I44" s="65">
        <v>0</v>
      </c>
      <c r="J44" s="65">
        <v>23</v>
      </c>
      <c r="K44" s="65">
        <v>18</v>
      </c>
      <c r="L44" s="65">
        <v>5</v>
      </c>
      <c r="M44" s="65">
        <v>407317</v>
      </c>
      <c r="N44" s="65">
        <v>205002</v>
      </c>
      <c r="O44" s="88">
        <f t="shared" si="0"/>
        <v>4.443713373122163</v>
      </c>
      <c r="P44" s="88">
        <f t="shared" si="1"/>
        <v>8.829182154320446</v>
      </c>
      <c r="Q44" s="89">
        <f t="shared" si="2"/>
        <v>0.1270718232044199</v>
      </c>
      <c r="R44" s="90">
        <f>+Ordenes!B44/'Denuncias-Renuncias'!B44</f>
        <v>0.3425414364640884</v>
      </c>
    </row>
    <row r="45" spans="1:18" s="14" customFormat="1" ht="11.25">
      <c r="A45" s="35" t="s">
        <v>142</v>
      </c>
      <c r="B45" s="91">
        <v>463</v>
      </c>
      <c r="C45" s="65">
        <v>45</v>
      </c>
      <c r="D45" s="65">
        <v>7</v>
      </c>
      <c r="E45" s="65">
        <v>307</v>
      </c>
      <c r="F45" s="65">
        <v>11</v>
      </c>
      <c r="G45" s="65">
        <v>31</v>
      </c>
      <c r="H45" s="65">
        <v>58</v>
      </c>
      <c r="I45" s="65">
        <v>4</v>
      </c>
      <c r="J45" s="65">
        <v>48</v>
      </c>
      <c r="K45" s="65">
        <v>34</v>
      </c>
      <c r="L45" s="65">
        <v>14</v>
      </c>
      <c r="M45" s="65">
        <v>1132415</v>
      </c>
      <c r="N45" s="65">
        <v>588495</v>
      </c>
      <c r="O45" s="88">
        <f t="shared" si="0"/>
        <v>4.088607091923014</v>
      </c>
      <c r="P45" s="88">
        <f t="shared" si="1"/>
        <v>7.867526487055964</v>
      </c>
      <c r="Q45" s="89">
        <f t="shared" si="2"/>
        <v>0.10367170626349892</v>
      </c>
      <c r="R45" s="90">
        <f>+Ordenes!B45/'Denuncias-Renuncias'!B45</f>
        <v>0.19438444924406048</v>
      </c>
    </row>
    <row r="46" spans="1:18" s="14" customFormat="1" ht="11.25">
      <c r="A46" s="35" t="s">
        <v>143</v>
      </c>
      <c r="B46" s="91">
        <v>165</v>
      </c>
      <c r="C46" s="65">
        <v>27</v>
      </c>
      <c r="D46" s="65">
        <v>0</v>
      </c>
      <c r="E46" s="65">
        <v>108</v>
      </c>
      <c r="F46" s="65">
        <v>1</v>
      </c>
      <c r="G46" s="65">
        <v>18</v>
      </c>
      <c r="H46" s="65">
        <v>10</v>
      </c>
      <c r="I46" s="65">
        <v>1</v>
      </c>
      <c r="J46" s="65">
        <v>13</v>
      </c>
      <c r="K46" s="65">
        <v>10</v>
      </c>
      <c r="L46" s="65">
        <v>3</v>
      </c>
      <c r="M46" s="65">
        <v>342717</v>
      </c>
      <c r="N46" s="65">
        <v>176399</v>
      </c>
      <c r="O46" s="88">
        <f t="shared" si="0"/>
        <v>4.814467913759749</v>
      </c>
      <c r="P46" s="88">
        <f t="shared" si="1"/>
        <v>9.353794522644685</v>
      </c>
      <c r="Q46" s="89">
        <f t="shared" si="2"/>
        <v>0.07878787878787878</v>
      </c>
      <c r="R46" s="90">
        <f>+Ordenes!B46/'Denuncias-Renuncias'!B46</f>
        <v>0.3696969696969697</v>
      </c>
    </row>
    <row r="47" spans="1:18" s="14" customFormat="1" ht="11.25">
      <c r="A47" s="35" t="s">
        <v>144</v>
      </c>
      <c r="B47" s="91">
        <v>140</v>
      </c>
      <c r="C47" s="65">
        <v>37</v>
      </c>
      <c r="D47" s="65">
        <v>0</v>
      </c>
      <c r="E47" s="65">
        <v>77</v>
      </c>
      <c r="F47" s="65">
        <v>1</v>
      </c>
      <c r="G47" s="65">
        <v>15</v>
      </c>
      <c r="H47" s="65">
        <v>10</v>
      </c>
      <c r="I47" s="65">
        <v>0</v>
      </c>
      <c r="J47" s="65">
        <v>14</v>
      </c>
      <c r="K47" s="65">
        <v>12</v>
      </c>
      <c r="L47" s="65">
        <v>2</v>
      </c>
      <c r="M47" s="65">
        <v>322239</v>
      </c>
      <c r="N47" s="65">
        <v>167144</v>
      </c>
      <c r="O47" s="88">
        <f t="shared" si="0"/>
        <v>4.344601367308115</v>
      </c>
      <c r="P47" s="88">
        <f t="shared" si="1"/>
        <v>8.376011104197579</v>
      </c>
      <c r="Q47" s="89">
        <f t="shared" si="2"/>
        <v>0.1</v>
      </c>
      <c r="R47" s="90">
        <f>+Ordenes!B47/'Denuncias-Renuncias'!B47</f>
        <v>0.20714285714285716</v>
      </c>
    </row>
    <row r="48" spans="1:18" s="14" customFormat="1" ht="11.25">
      <c r="A48" s="35" t="s">
        <v>145</v>
      </c>
      <c r="B48" s="91">
        <v>596</v>
      </c>
      <c r="C48" s="65">
        <v>59</v>
      </c>
      <c r="D48" s="65">
        <v>2</v>
      </c>
      <c r="E48" s="65">
        <v>425</v>
      </c>
      <c r="F48" s="65">
        <v>1</v>
      </c>
      <c r="G48" s="65">
        <v>27</v>
      </c>
      <c r="H48" s="65">
        <v>49</v>
      </c>
      <c r="I48" s="65">
        <v>33</v>
      </c>
      <c r="J48" s="65">
        <v>34</v>
      </c>
      <c r="K48" s="65">
        <v>27</v>
      </c>
      <c r="L48" s="65">
        <v>7</v>
      </c>
      <c r="M48" s="65">
        <v>950188</v>
      </c>
      <c r="N48" s="65">
        <v>490282</v>
      </c>
      <c r="O48" s="88">
        <f t="shared" si="0"/>
        <v>6.272442927083903</v>
      </c>
      <c r="P48" s="88">
        <f t="shared" si="1"/>
        <v>12.156269249126014</v>
      </c>
      <c r="Q48" s="89">
        <f t="shared" si="2"/>
        <v>0.05704697986577181</v>
      </c>
      <c r="R48" s="90">
        <f>+Ordenes!B48/'Denuncias-Renuncias'!B48</f>
        <v>0.2231543624161074</v>
      </c>
    </row>
    <row r="49" spans="1:18" s="14" customFormat="1" ht="11.25">
      <c r="A49" s="35" t="s">
        <v>146</v>
      </c>
      <c r="B49" s="91">
        <v>4739</v>
      </c>
      <c r="C49" s="65">
        <v>218</v>
      </c>
      <c r="D49" s="65">
        <v>28</v>
      </c>
      <c r="E49" s="65">
        <v>3274</v>
      </c>
      <c r="F49" s="65">
        <v>76</v>
      </c>
      <c r="G49" s="65">
        <v>798</v>
      </c>
      <c r="H49" s="65">
        <v>295</v>
      </c>
      <c r="I49" s="65">
        <v>50</v>
      </c>
      <c r="J49" s="65">
        <v>715</v>
      </c>
      <c r="K49" s="65">
        <v>378</v>
      </c>
      <c r="L49" s="65">
        <v>337</v>
      </c>
      <c r="M49" s="65">
        <v>6448272</v>
      </c>
      <c r="N49" s="65">
        <v>3351172</v>
      </c>
      <c r="O49" s="88">
        <f t="shared" si="0"/>
        <v>7.349255738591672</v>
      </c>
      <c r="P49" s="88">
        <f t="shared" si="1"/>
        <v>14.141321304904672</v>
      </c>
      <c r="Q49" s="89">
        <f t="shared" si="2"/>
        <v>0.15087571217556447</v>
      </c>
      <c r="R49" s="90">
        <f>+Ordenes!B49/'Denuncias-Renuncias'!B49</f>
        <v>0.2857142857142857</v>
      </c>
    </row>
    <row r="50" spans="1:18" s="14" customFormat="1" ht="11.25">
      <c r="A50" s="35" t="s">
        <v>147</v>
      </c>
      <c r="B50" s="91">
        <v>1322</v>
      </c>
      <c r="C50" s="65">
        <v>42</v>
      </c>
      <c r="D50" s="65">
        <v>0</v>
      </c>
      <c r="E50" s="65">
        <v>838</v>
      </c>
      <c r="F50" s="65">
        <v>14</v>
      </c>
      <c r="G50" s="65">
        <v>123</v>
      </c>
      <c r="H50" s="65">
        <v>303</v>
      </c>
      <c r="I50" s="65">
        <v>2</v>
      </c>
      <c r="J50" s="65">
        <v>236</v>
      </c>
      <c r="K50" s="65">
        <v>156</v>
      </c>
      <c r="L50" s="65">
        <v>80</v>
      </c>
      <c r="M50" s="65">
        <v>1466181</v>
      </c>
      <c r="N50" s="65">
        <v>730525</v>
      </c>
      <c r="O50" s="88">
        <f t="shared" si="0"/>
        <v>9.016622095089215</v>
      </c>
      <c r="P50" s="88">
        <f t="shared" si="1"/>
        <v>18.096574381438007</v>
      </c>
      <c r="Q50" s="89">
        <f t="shared" si="2"/>
        <v>0.17851739788199697</v>
      </c>
      <c r="R50" s="90">
        <f>+Ordenes!B50/'Denuncias-Renuncias'!B50</f>
        <v>0.2367624810892587</v>
      </c>
    </row>
    <row r="51" spans="1:18" s="14" customFormat="1" ht="11.25">
      <c r="A51" s="35" t="s">
        <v>148</v>
      </c>
      <c r="B51" s="91">
        <v>311</v>
      </c>
      <c r="C51" s="65">
        <v>0</v>
      </c>
      <c r="D51" s="65">
        <v>0</v>
      </c>
      <c r="E51" s="65">
        <v>265</v>
      </c>
      <c r="F51" s="65">
        <v>0</v>
      </c>
      <c r="G51" s="65">
        <v>10</v>
      </c>
      <c r="H51" s="65">
        <v>33</v>
      </c>
      <c r="I51" s="65">
        <v>3</v>
      </c>
      <c r="J51" s="65">
        <v>94</v>
      </c>
      <c r="K51" s="65">
        <v>43</v>
      </c>
      <c r="L51" s="65">
        <v>51</v>
      </c>
      <c r="M51" s="65">
        <v>640356</v>
      </c>
      <c r="N51" s="65">
        <v>322056</v>
      </c>
      <c r="O51" s="88">
        <f t="shared" si="0"/>
        <v>4.856673475379321</v>
      </c>
      <c r="P51" s="88">
        <f t="shared" si="1"/>
        <v>9.656705666095338</v>
      </c>
      <c r="Q51" s="89">
        <f t="shared" si="2"/>
        <v>0.3022508038585209</v>
      </c>
      <c r="R51" s="90">
        <f>+Ordenes!B51/'Denuncias-Renuncias'!B51</f>
        <v>0.2604501607717042</v>
      </c>
    </row>
    <row r="52" spans="1:18" s="14" customFormat="1" ht="11.25">
      <c r="A52" s="35" t="s">
        <v>269</v>
      </c>
      <c r="B52" s="91">
        <v>163</v>
      </c>
      <c r="C52" s="65">
        <v>10</v>
      </c>
      <c r="D52" s="65">
        <v>0</v>
      </c>
      <c r="E52" s="65">
        <v>99</v>
      </c>
      <c r="F52" s="65">
        <v>3</v>
      </c>
      <c r="G52" s="65">
        <v>40</v>
      </c>
      <c r="H52" s="65">
        <v>10</v>
      </c>
      <c r="I52" s="65">
        <v>1</v>
      </c>
      <c r="J52" s="65">
        <v>43</v>
      </c>
      <c r="K52" s="65">
        <v>26</v>
      </c>
      <c r="L52" s="65">
        <v>17</v>
      </c>
      <c r="M52" s="65">
        <v>321839</v>
      </c>
      <c r="N52" s="65">
        <v>162299</v>
      </c>
      <c r="O52" s="88">
        <f t="shared" si="0"/>
        <v>5.0646441233038875</v>
      </c>
      <c r="P52" s="88">
        <f t="shared" si="1"/>
        <v>10.043191886579708</v>
      </c>
      <c r="Q52" s="89">
        <f t="shared" si="2"/>
        <v>0.26380368098159507</v>
      </c>
      <c r="R52" s="90">
        <f>+Ordenes!B52/'Denuncias-Renuncias'!B52</f>
        <v>0.049079754601226995</v>
      </c>
    </row>
    <row r="53" spans="1:18" s="14" customFormat="1" ht="11.25">
      <c r="A53" s="35" t="s">
        <v>257</v>
      </c>
      <c r="B53" s="91">
        <v>290</v>
      </c>
      <c r="C53" s="65">
        <v>21</v>
      </c>
      <c r="D53" s="65">
        <v>1</v>
      </c>
      <c r="E53" s="65">
        <v>164</v>
      </c>
      <c r="F53" s="65">
        <v>3</v>
      </c>
      <c r="G53" s="65">
        <v>79</v>
      </c>
      <c r="H53" s="65">
        <v>13</v>
      </c>
      <c r="I53" s="65">
        <v>9</v>
      </c>
      <c r="J53" s="65">
        <v>64</v>
      </c>
      <c r="K53" s="65">
        <v>40</v>
      </c>
      <c r="L53" s="65">
        <v>24</v>
      </c>
      <c r="M53" s="65">
        <v>714969</v>
      </c>
      <c r="N53" s="65">
        <v>365067</v>
      </c>
      <c r="O53" s="88">
        <f>+(B53/M53)*10000</f>
        <v>4.056119915688652</v>
      </c>
      <c r="P53" s="88">
        <f>+(B53/N53)*10000</f>
        <v>7.943747312137225</v>
      </c>
      <c r="Q53" s="89">
        <f>+J53/B53</f>
        <v>0.2206896551724138</v>
      </c>
      <c r="R53" s="90">
        <f>+Ordenes!B53/'Denuncias-Renuncias'!B53</f>
        <v>0.2413793103448276</v>
      </c>
    </row>
    <row r="54" spans="1:18" s="14" customFormat="1" ht="11.25">
      <c r="A54" s="35" t="s">
        <v>258</v>
      </c>
      <c r="B54" s="91">
        <v>591</v>
      </c>
      <c r="C54" s="65">
        <v>21</v>
      </c>
      <c r="D54" s="65">
        <v>3</v>
      </c>
      <c r="E54" s="65">
        <v>367</v>
      </c>
      <c r="F54" s="65">
        <v>5</v>
      </c>
      <c r="G54" s="65">
        <v>158</v>
      </c>
      <c r="H54" s="65">
        <v>33</v>
      </c>
      <c r="I54" s="65">
        <v>4</v>
      </c>
      <c r="J54" s="65">
        <v>121</v>
      </c>
      <c r="K54" s="65">
        <v>73</v>
      </c>
      <c r="L54" s="65">
        <v>48</v>
      </c>
      <c r="M54" s="65">
        <v>1152041</v>
      </c>
      <c r="N54" s="65">
        <v>595151</v>
      </c>
      <c r="O54" s="88">
        <f t="shared" si="0"/>
        <v>5.130025754291731</v>
      </c>
      <c r="P54" s="88">
        <f t="shared" si="1"/>
        <v>9.930252994618174</v>
      </c>
      <c r="Q54" s="89">
        <f t="shared" si="2"/>
        <v>0.20473773265651438</v>
      </c>
      <c r="R54" s="90">
        <f>+Ordenes!B54/'Denuncias-Renuncias'!B54</f>
        <v>0.17089678510998307</v>
      </c>
    </row>
    <row r="55" spans="1:18" s="14" customFormat="1" ht="11.25">
      <c r="A55" s="35" t="s">
        <v>149</v>
      </c>
      <c r="B55" s="91">
        <v>173</v>
      </c>
      <c r="C55" s="65">
        <v>7</v>
      </c>
      <c r="D55" s="65">
        <v>0</v>
      </c>
      <c r="E55" s="65">
        <v>140</v>
      </c>
      <c r="F55" s="65">
        <v>0</v>
      </c>
      <c r="G55" s="65">
        <v>22</v>
      </c>
      <c r="H55" s="65">
        <v>4</v>
      </c>
      <c r="I55" s="65">
        <v>0</v>
      </c>
      <c r="J55" s="65">
        <v>23</v>
      </c>
      <c r="K55" s="65">
        <v>12</v>
      </c>
      <c r="L55" s="65">
        <v>11</v>
      </c>
      <c r="M55" s="65">
        <v>318744</v>
      </c>
      <c r="N55" s="65">
        <v>160785</v>
      </c>
      <c r="O55" s="88">
        <f t="shared" si="0"/>
        <v>5.427553146098436</v>
      </c>
      <c r="P55" s="88">
        <f t="shared" si="1"/>
        <v>10.759710171968779</v>
      </c>
      <c r="Q55" s="89">
        <f t="shared" si="2"/>
        <v>0.1329479768786127</v>
      </c>
      <c r="R55" s="90">
        <f>+Ordenes!B55/'Denuncias-Renuncias'!B55</f>
        <v>0.3063583815028902</v>
      </c>
    </row>
    <row r="56" s="14" customFormat="1" ht="11.25">
      <c r="B56" s="92"/>
    </row>
    <row r="57" spans="2:18" s="27" customFormat="1" ht="11.25">
      <c r="B57" s="93">
        <f aca="true" t="shared" si="3" ref="B57:N57">SUM(B6:B56)</f>
        <v>31699</v>
      </c>
      <c r="C57" s="48">
        <f t="shared" si="3"/>
        <v>2247</v>
      </c>
      <c r="D57" s="48">
        <f t="shared" si="3"/>
        <v>103</v>
      </c>
      <c r="E57" s="48">
        <f t="shared" si="3"/>
        <v>20103</v>
      </c>
      <c r="F57" s="48">
        <f t="shared" si="3"/>
        <v>409</v>
      </c>
      <c r="G57" s="48">
        <f t="shared" si="3"/>
        <v>4520</v>
      </c>
      <c r="H57" s="48">
        <f t="shared" si="3"/>
        <v>3752</v>
      </c>
      <c r="I57" s="48">
        <f t="shared" si="3"/>
        <v>565</v>
      </c>
      <c r="J57" s="48">
        <f t="shared" si="3"/>
        <v>4188</v>
      </c>
      <c r="K57" s="48">
        <f t="shared" si="3"/>
        <v>2595</v>
      </c>
      <c r="L57" s="48">
        <f t="shared" si="3"/>
        <v>1593</v>
      </c>
      <c r="M57" s="48">
        <f t="shared" si="3"/>
        <v>46725164</v>
      </c>
      <c r="N57" s="48">
        <f t="shared" si="3"/>
        <v>23760112</v>
      </c>
      <c r="O57" s="88">
        <f t="shared" si="0"/>
        <v>6.784138842187906</v>
      </c>
      <c r="P57" s="94">
        <f t="shared" si="1"/>
        <v>13.341267078202325</v>
      </c>
      <c r="Q57" s="94">
        <f>+J57/B57</f>
        <v>0.13211773242058109</v>
      </c>
      <c r="R57" s="94">
        <f>+Ordenes!B58/'Denuncias-Renuncias'!B57</f>
        <v>0.2658758951386479</v>
      </c>
    </row>
    <row r="59" ht="12.75">
      <c r="M59" s="1" t="s">
        <v>270</v>
      </c>
    </row>
  </sheetData>
  <sheetProtection/>
  <mergeCells count="19">
    <mergeCell ref="Q4:Q5"/>
    <mergeCell ref="K4:K5"/>
    <mergeCell ref="L4:L5"/>
    <mergeCell ref="M4:M5"/>
    <mergeCell ref="O4:O5"/>
    <mergeCell ref="C4:C5"/>
    <mergeCell ref="D4:D5"/>
    <mergeCell ref="E4:G4"/>
    <mergeCell ref="N4:N5"/>
    <mergeCell ref="J2:N2"/>
    <mergeCell ref="O2:R2"/>
    <mergeCell ref="B2:F2"/>
    <mergeCell ref="G2:I2"/>
    <mergeCell ref="P4:P5"/>
    <mergeCell ref="R4:R5"/>
    <mergeCell ref="H4:H5"/>
    <mergeCell ref="I4:I5"/>
    <mergeCell ref="B4:B5"/>
    <mergeCell ref="J4:J5"/>
  </mergeCells>
  <printOptions horizontalCentered="1" verticalCentered="1"/>
  <pageMargins left="0.2362204724409449" right="0.2362204724409449" top="0.2362204724409449" bottom="0.2362204724409449" header="0" footer="0"/>
  <pageSetup horizontalDpi="600" verticalDpi="600" orientation="landscape" paperSize="9" scale="70" r:id="rId1"/>
  <colBreaks count="2" manualBreakCount="2">
    <brk id="7" max="54" man="1"/>
    <brk id="14" max="5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5.421875" style="1" bestFit="1" customWidth="1"/>
    <col min="2" max="8" width="24.421875" style="1" customWidth="1"/>
    <col min="9" max="16384" width="11.421875" style="1" customWidth="1"/>
  </cols>
  <sheetData>
    <row r="1" spans="1:8" s="23" customFormat="1" ht="14.25">
      <c r="A1" s="99" t="s">
        <v>92</v>
      </c>
      <c r="B1" s="99"/>
      <c r="C1" s="99"/>
      <c r="D1" s="99"/>
      <c r="E1" s="99" t="s">
        <v>92</v>
      </c>
      <c r="F1" s="99"/>
      <c r="G1" s="99"/>
      <c r="H1" s="99"/>
    </row>
    <row r="2" spans="1:8" s="23" customFormat="1" ht="14.25">
      <c r="A2" s="133" t="s">
        <v>167</v>
      </c>
      <c r="B2" s="134"/>
      <c r="C2" s="134"/>
      <c r="D2" s="134"/>
      <c r="E2" s="133" t="s">
        <v>167</v>
      </c>
      <c r="F2" s="134"/>
      <c r="G2" s="134"/>
      <c r="H2" s="134"/>
    </row>
    <row r="3" spans="1:8" s="23" customFormat="1" ht="14.25">
      <c r="A3" s="42"/>
      <c r="B3" s="42"/>
      <c r="C3" s="42"/>
      <c r="D3" s="42"/>
      <c r="E3" s="42"/>
      <c r="F3" s="42"/>
      <c r="G3" s="42"/>
      <c r="H3" s="42"/>
    </row>
    <row r="4" spans="1:8" s="23" customFormat="1" ht="14.25">
      <c r="A4" s="42"/>
      <c r="B4" s="42"/>
      <c r="C4" s="42"/>
      <c r="D4" s="42"/>
      <c r="E4" s="42"/>
      <c r="F4" s="42"/>
      <c r="G4" s="42"/>
      <c r="H4" s="42"/>
    </row>
    <row r="5" spans="1:8" s="23" customFormat="1" ht="14.25">
      <c r="A5" s="67" t="s">
        <v>271</v>
      </c>
      <c r="B5" s="42"/>
      <c r="C5" s="42"/>
      <c r="D5" s="42"/>
      <c r="E5" s="42"/>
      <c r="F5" s="42"/>
      <c r="G5" s="42"/>
      <c r="H5" s="42"/>
    </row>
    <row r="6" spans="1:8" s="14" customFormat="1" ht="12.75" customHeight="1">
      <c r="A6" s="27"/>
      <c r="B6" s="128" t="s">
        <v>156</v>
      </c>
      <c r="C6" s="128" t="s">
        <v>157</v>
      </c>
      <c r="D6" s="130" t="s">
        <v>158</v>
      </c>
      <c r="E6" s="131"/>
      <c r="F6" s="132"/>
      <c r="G6" s="128" t="s">
        <v>159</v>
      </c>
      <c r="H6" s="128" t="s">
        <v>160</v>
      </c>
    </row>
    <row r="7" spans="1:8" s="14" customFormat="1" ht="22.5">
      <c r="A7" s="27"/>
      <c r="B7" s="135"/>
      <c r="C7" s="135"/>
      <c r="D7" s="36" t="s">
        <v>163</v>
      </c>
      <c r="E7" s="36" t="s">
        <v>164</v>
      </c>
      <c r="F7" s="36" t="s">
        <v>165</v>
      </c>
      <c r="G7" s="135"/>
      <c r="H7" s="135"/>
    </row>
    <row r="8" spans="1:8" s="14" customFormat="1" ht="11.25">
      <c r="A8" s="37" t="s">
        <v>103</v>
      </c>
      <c r="B8" s="95">
        <f>+IF('Denuncias-Renuncias'!B6&gt;0,+'Denuncias-Renuncias'!C6/'Denuncias-Renuncias'!B6,"-")</f>
        <v>0</v>
      </c>
      <c r="C8" s="95">
        <f>+IF('Denuncias-Renuncias'!B6&gt;0,+'Denuncias-Renuncias'!D6/'Denuncias-Renuncias'!B6,"-")</f>
        <v>0</v>
      </c>
      <c r="D8" s="95">
        <f>+IF('Denuncias-Renuncias'!B6&gt;0,+'Denuncias-Renuncias'!E6/'Denuncias-Renuncias'!B6,"-")</f>
        <v>0.8097826086956522</v>
      </c>
      <c r="E8" s="95">
        <f>+IF('Denuncias-Renuncias'!B6&gt;0,+'Denuncias-Renuncias'!F6/'Denuncias-Renuncias'!B6,"-")</f>
        <v>0.0018115942028985507</v>
      </c>
      <c r="F8" s="95">
        <f>+IF('Denuncias-Renuncias'!B6&gt;0,+'Denuncias-Renuncias'!G6/'Denuncias-Renuncias'!B6,"-")</f>
        <v>0.025362318840579712</v>
      </c>
      <c r="G8" s="95">
        <f>+IF('Denuncias-Renuncias'!B6&gt;0,+'Denuncias-Renuncias'!H6/'Denuncias-Renuncias'!B6,"-")</f>
        <v>0.16304347826086957</v>
      </c>
      <c r="H8" s="95">
        <f>+IF('Denuncias-Renuncias'!B6&gt;0,+'Denuncias-Renuncias'!I6/'Denuncias-Renuncias'!B6,"-")</f>
        <v>0</v>
      </c>
    </row>
    <row r="9" spans="1:8" s="14" customFormat="1" ht="11.25">
      <c r="A9" s="35" t="s">
        <v>104</v>
      </c>
      <c r="B9" s="95">
        <f>+IF('Denuncias-Renuncias'!B7&gt;0,+'Denuncias-Renuncias'!C7/'Denuncias-Renuncias'!B7,"-")</f>
        <v>0.162748643761302</v>
      </c>
      <c r="C9" s="95">
        <f>+IF('Denuncias-Renuncias'!B7&gt;0,+'Denuncias-Renuncias'!D7/'Denuncias-Renuncias'!B7,"-")</f>
        <v>0.0018083182640144665</v>
      </c>
      <c r="D9" s="95">
        <f>+IF('Denuncias-Renuncias'!B7&gt;0,+'Denuncias-Renuncias'!E7/'Denuncias-Renuncias'!B7,"-")</f>
        <v>0.5840867992766727</v>
      </c>
      <c r="E9" s="95">
        <f>+IF('Denuncias-Renuncias'!B7&gt;0,+'Denuncias-Renuncias'!F7/'Denuncias-Renuncias'!B7,"-")</f>
        <v>0.017179023508137433</v>
      </c>
      <c r="F9" s="95">
        <f>+IF('Denuncias-Renuncias'!B7&gt;0,+'Denuncias-Renuncias'!G7/'Denuncias-Renuncias'!B7,"-")</f>
        <v>0.08589511754068715</v>
      </c>
      <c r="G9" s="95">
        <f>+IF('Denuncias-Renuncias'!B7&gt;0,+'Denuncias-Renuncias'!H7/'Denuncias-Renuncias'!B7,"-")</f>
        <v>0.0867992766726944</v>
      </c>
      <c r="H9" s="95">
        <f>+IF('Denuncias-Renuncias'!B7&gt;0,+'Denuncias-Renuncias'!I7/'Denuncias-Renuncias'!B7,"-")</f>
        <v>0.06148282097649186</v>
      </c>
    </row>
    <row r="10" spans="1:8" s="14" customFormat="1" ht="11.25">
      <c r="A10" s="35" t="s">
        <v>105</v>
      </c>
      <c r="B10" s="95">
        <f>+IF('Denuncias-Renuncias'!B8&gt;0,+'Denuncias-Renuncias'!C8/'Denuncias-Renuncias'!B8,"-")</f>
        <v>0.1566579634464752</v>
      </c>
      <c r="C10" s="95">
        <f>+IF('Denuncias-Renuncias'!B8&gt;0,+'Denuncias-Renuncias'!D8/'Denuncias-Renuncias'!B8,"-")</f>
        <v>0</v>
      </c>
      <c r="D10" s="95">
        <f>+IF('Denuncias-Renuncias'!B8&gt;0,+'Denuncias-Renuncias'!E8/'Denuncias-Renuncias'!B8,"-")</f>
        <v>0.7232375979112271</v>
      </c>
      <c r="E10" s="95">
        <f>+IF('Denuncias-Renuncias'!B8&gt;0,+'Denuncias-Renuncias'!F8/'Denuncias-Renuncias'!B8,"-")</f>
        <v>0</v>
      </c>
      <c r="F10" s="95">
        <f>+IF('Denuncias-Renuncias'!B8&gt;0,+'Denuncias-Renuncias'!G8/'Denuncias-Renuncias'!B8,"-")</f>
        <v>0.015665796344647518</v>
      </c>
      <c r="G10" s="95">
        <f>+IF('Denuncias-Renuncias'!B8&gt;0,+'Denuncias-Renuncias'!H8/'Denuncias-Renuncias'!B8,"-")</f>
        <v>0.10182767624020887</v>
      </c>
      <c r="H10" s="95">
        <f>+IF('Denuncias-Renuncias'!B8&gt;0,+'Denuncias-Renuncias'!I8/'Denuncias-Renuncias'!B8,"-")</f>
        <v>0.0026109660574412533</v>
      </c>
    </row>
    <row r="11" spans="1:8" s="14" customFormat="1" ht="11.25">
      <c r="A11" s="35" t="s">
        <v>106</v>
      </c>
      <c r="B11" s="95">
        <f>+IF('Denuncias-Renuncias'!B9&gt;0,+'Denuncias-Renuncias'!C9/'Denuncias-Renuncias'!B9,"-")</f>
        <v>0.011668611435239206</v>
      </c>
      <c r="C11" s="95">
        <f>+IF('Denuncias-Renuncias'!B9&gt;0,+'Denuncias-Renuncias'!D9/'Denuncias-Renuncias'!B9,"-")</f>
        <v>0.002333722287047841</v>
      </c>
      <c r="D11" s="95">
        <f>+IF('Denuncias-Renuncias'!B9&gt;0,+'Denuncias-Renuncias'!E9/'Denuncias-Renuncias'!B9,"-")</f>
        <v>0.7887981330221704</v>
      </c>
      <c r="E11" s="95">
        <f>+IF('Denuncias-Renuncias'!B9&gt;0,+'Denuncias-Renuncias'!F9/'Denuncias-Renuncias'!B9,"-")</f>
        <v>0.010501750291715286</v>
      </c>
      <c r="F11" s="95">
        <f>+IF('Denuncias-Renuncias'!B9&gt;0,+'Denuncias-Renuncias'!G9/'Denuncias-Renuncias'!B9,"-")</f>
        <v>0.028004667444574097</v>
      </c>
      <c r="G11" s="95">
        <f>+IF('Denuncias-Renuncias'!B9&gt;0,+'Denuncias-Renuncias'!H9/'Denuncias-Renuncias'!B9,"-")</f>
        <v>0.1528588098016336</v>
      </c>
      <c r="H11" s="95">
        <f>+IF('Denuncias-Renuncias'!B9&gt;0,+'Denuncias-Renuncias'!I9/'Denuncias-Renuncias'!B9,"-")</f>
        <v>0.005834305717619603</v>
      </c>
    </row>
    <row r="12" spans="1:8" s="14" customFormat="1" ht="11.25">
      <c r="A12" s="35" t="s">
        <v>107</v>
      </c>
      <c r="B12" s="95">
        <f>+IF('Denuncias-Renuncias'!B10&gt;0,+'Denuncias-Renuncias'!C10/'Denuncias-Renuncias'!B10,"-")</f>
        <v>0.04603580562659847</v>
      </c>
      <c r="C12" s="95">
        <f>+IF('Denuncias-Renuncias'!B10&gt;0,+'Denuncias-Renuncias'!D10/'Denuncias-Renuncias'!B10,"-")</f>
        <v>0.005115089514066497</v>
      </c>
      <c r="D12" s="95">
        <f>+IF('Denuncias-Renuncias'!B10&gt;0,+'Denuncias-Renuncias'!E10/'Denuncias-Renuncias'!B10,"-")</f>
        <v>0.7570332480818415</v>
      </c>
      <c r="E12" s="95">
        <f>+IF('Denuncias-Renuncias'!B10&gt;0,+'Denuncias-Renuncias'!F10/'Denuncias-Renuncias'!B10,"-")</f>
        <v>0.010230179028132993</v>
      </c>
      <c r="F12" s="95">
        <f>+IF('Denuncias-Renuncias'!B10&gt;0,+'Denuncias-Renuncias'!G10/'Denuncias-Renuncias'!B10,"-")</f>
        <v>0.12276214833759591</v>
      </c>
      <c r="G12" s="95">
        <f>+IF('Denuncias-Renuncias'!B10&gt;0,+'Denuncias-Renuncias'!H10/'Denuncias-Renuncias'!B10,"-")</f>
        <v>0.058823529411764705</v>
      </c>
      <c r="H12" s="95">
        <f>+IF('Denuncias-Renuncias'!B10&gt;0,+'Denuncias-Renuncias'!I10/'Denuncias-Renuncias'!B10,"-")</f>
        <v>0</v>
      </c>
    </row>
    <row r="13" spans="1:8" s="14" customFormat="1" ht="11.25">
      <c r="A13" s="35" t="s">
        <v>108</v>
      </c>
      <c r="B13" s="95">
        <f>+IF('Denuncias-Renuncias'!B11&gt;0,+'Denuncias-Renuncias'!C11/'Denuncias-Renuncias'!B11,"-")</f>
        <v>0.05215419501133787</v>
      </c>
      <c r="C13" s="95">
        <f>+IF('Denuncias-Renuncias'!B11&gt;0,+'Denuncias-Renuncias'!D11/'Denuncias-Renuncias'!B11,"-")</f>
        <v>0</v>
      </c>
      <c r="D13" s="95">
        <f>+IF('Denuncias-Renuncias'!B11&gt;0,+'Denuncias-Renuncias'!E11/'Denuncias-Renuncias'!B11,"-")</f>
        <v>0.7551020408163265</v>
      </c>
      <c r="E13" s="95">
        <f>+IF('Denuncias-Renuncias'!B11&gt;0,+'Denuncias-Renuncias'!F11/'Denuncias-Renuncias'!B11,"-")</f>
        <v>0.0045351473922902496</v>
      </c>
      <c r="F13" s="95">
        <f>+IF('Denuncias-Renuncias'!B11&gt;0,+'Denuncias-Renuncias'!G11/'Denuncias-Renuncias'!B11,"-")</f>
        <v>0.027210884353741496</v>
      </c>
      <c r="G13" s="95">
        <f>+IF('Denuncias-Renuncias'!B11&gt;0,+'Denuncias-Renuncias'!H11/'Denuncias-Renuncias'!B11,"-")</f>
        <v>0.16099773242630386</v>
      </c>
      <c r="H13" s="95">
        <f>+IF('Denuncias-Renuncias'!B11&gt;0,+'Denuncias-Renuncias'!I11/'Denuncias-Renuncias'!B11,"-")</f>
        <v>0</v>
      </c>
    </row>
    <row r="14" spans="1:8" s="14" customFormat="1" ht="11.25">
      <c r="A14" s="35" t="s">
        <v>109</v>
      </c>
      <c r="B14" s="95">
        <f>+IF('Denuncias-Renuncias'!B12&gt;0,+'Denuncias-Renuncias'!C12/'Denuncias-Renuncias'!B12,"-")</f>
        <v>0.08185538881309687</v>
      </c>
      <c r="C14" s="95">
        <f>+IF('Denuncias-Renuncias'!B12&gt;0,+'Denuncias-Renuncias'!D12/'Denuncias-Renuncias'!B12,"-")</f>
        <v>0.008185538881309686</v>
      </c>
      <c r="D14" s="95">
        <f>+IF('Denuncias-Renuncias'!B12&gt;0,+'Denuncias-Renuncias'!E12/'Denuncias-Renuncias'!B12,"-")</f>
        <v>0.582537517053206</v>
      </c>
      <c r="E14" s="95">
        <f>+IF('Denuncias-Renuncias'!B12&gt;0,+'Denuncias-Renuncias'!F12/'Denuncias-Renuncias'!B12,"-")</f>
        <v>0.010231923601637109</v>
      </c>
      <c r="F14" s="95">
        <f>+IF('Denuncias-Renuncias'!B12&gt;0,+'Denuncias-Renuncias'!G12/'Denuncias-Renuncias'!B12,"-")</f>
        <v>0.09140518417462483</v>
      </c>
      <c r="G14" s="95">
        <f>+IF('Denuncias-Renuncias'!B12&gt;0,+'Denuncias-Renuncias'!H12/'Denuncias-Renuncias'!B12,"-")</f>
        <v>0.18281036834924966</v>
      </c>
      <c r="H14" s="95">
        <f>+IF('Denuncias-Renuncias'!B12&gt;0,+'Denuncias-Renuncias'!I12/'Denuncias-Renuncias'!B12,"-")</f>
        <v>0.042974079126875855</v>
      </c>
    </row>
    <row r="15" spans="1:8" s="14" customFormat="1" ht="11.25">
      <c r="A15" s="35" t="s">
        <v>110</v>
      </c>
      <c r="B15" s="95">
        <f>+IF('Denuncias-Renuncias'!B13&gt;0,+'Denuncias-Renuncias'!C13/'Denuncias-Renuncias'!B13,"-")</f>
        <v>0.07865853658536585</v>
      </c>
      <c r="C15" s="95">
        <f>+IF('Denuncias-Renuncias'!B13&gt;0,+'Denuncias-Renuncias'!D13/'Denuncias-Renuncias'!B13,"-")</f>
        <v>0.0012195121951219512</v>
      </c>
      <c r="D15" s="95">
        <f>+IF('Denuncias-Renuncias'!B13&gt;0,+'Denuncias-Renuncias'!E13/'Denuncias-Renuncias'!B13,"-")</f>
        <v>0.5780487804878048</v>
      </c>
      <c r="E15" s="95">
        <f>+IF('Denuncias-Renuncias'!B13&gt;0,+'Denuncias-Renuncias'!F13/'Denuncias-Renuncias'!B13,"-")</f>
        <v>0.0012195121951219512</v>
      </c>
      <c r="F15" s="95">
        <f>+IF('Denuncias-Renuncias'!B13&gt;0,+'Denuncias-Renuncias'!G13/'Denuncias-Renuncias'!B13,"-")</f>
        <v>0.14329268292682926</v>
      </c>
      <c r="G15" s="95">
        <f>+IF('Denuncias-Renuncias'!B13&gt;0,+'Denuncias-Renuncias'!H13/'Denuncias-Renuncias'!B13,"-")</f>
        <v>0.1548780487804878</v>
      </c>
      <c r="H15" s="95">
        <f>+IF('Denuncias-Renuncias'!B13&gt;0,+'Denuncias-Renuncias'!I13/'Denuncias-Renuncias'!B13,"-")</f>
        <v>0.042682926829268296</v>
      </c>
    </row>
    <row r="16" spans="1:8" s="14" customFormat="1" ht="11.25">
      <c r="A16" s="35" t="s">
        <v>111</v>
      </c>
      <c r="B16" s="95">
        <f>+IF('Denuncias-Renuncias'!B14&gt;0,+'Denuncias-Renuncias'!C14/'Denuncias-Renuncias'!B14,"-")</f>
        <v>0.16923076923076924</v>
      </c>
      <c r="C16" s="95">
        <f>+IF('Denuncias-Renuncias'!B14&gt;0,+'Denuncias-Renuncias'!D14/'Denuncias-Renuncias'!B14,"-")</f>
        <v>0</v>
      </c>
      <c r="D16" s="95">
        <f>+IF('Denuncias-Renuncias'!B14&gt;0,+'Denuncias-Renuncias'!E14/'Denuncias-Renuncias'!B14,"-")</f>
        <v>0.6</v>
      </c>
      <c r="E16" s="95">
        <f>+IF('Denuncias-Renuncias'!B14&gt;0,+'Denuncias-Renuncias'!F14/'Denuncias-Renuncias'!B14,"-")</f>
        <v>0</v>
      </c>
      <c r="F16" s="95">
        <f>+IF('Denuncias-Renuncias'!B14&gt;0,+'Denuncias-Renuncias'!G14/'Denuncias-Renuncias'!B14,"-")</f>
        <v>0.16923076923076924</v>
      </c>
      <c r="G16" s="95">
        <f>+IF('Denuncias-Renuncias'!B14&gt;0,+'Denuncias-Renuncias'!H14/'Denuncias-Renuncias'!B14,"-")</f>
        <v>0.06153846153846154</v>
      </c>
      <c r="H16" s="95">
        <f>+IF('Denuncias-Renuncias'!B14&gt;0,+'Denuncias-Renuncias'!I14/'Denuncias-Renuncias'!B14,"-")</f>
        <v>0</v>
      </c>
    </row>
    <row r="17" spans="1:8" s="14" customFormat="1" ht="11.25">
      <c r="A17" s="35" t="s">
        <v>112</v>
      </c>
      <c r="B17" s="95">
        <f>+IF('Denuncias-Renuncias'!B15&gt;0,+'Denuncias-Renuncias'!C15/'Denuncias-Renuncias'!B15,"-")</f>
        <v>0</v>
      </c>
      <c r="C17" s="95">
        <f>+IF('Denuncias-Renuncias'!B15&gt;0,+'Denuncias-Renuncias'!D15/'Denuncias-Renuncias'!B15,"-")</f>
        <v>0</v>
      </c>
      <c r="D17" s="95">
        <f>+IF('Denuncias-Renuncias'!B15&gt;0,+'Denuncias-Renuncias'!E15/'Denuncias-Renuncias'!B15,"-")</f>
        <v>0.9428571428571428</v>
      </c>
      <c r="E17" s="95">
        <f>+IF('Denuncias-Renuncias'!B15&gt;0,+'Denuncias-Renuncias'!F15/'Denuncias-Renuncias'!B15,"-")</f>
        <v>0</v>
      </c>
      <c r="F17" s="95">
        <f>+IF('Denuncias-Renuncias'!B15&gt;0,+'Denuncias-Renuncias'!G15/'Denuncias-Renuncias'!B15,"-")</f>
        <v>0.05714285714285714</v>
      </c>
      <c r="G17" s="95">
        <f>+IF('Denuncias-Renuncias'!B15&gt;0,+'Denuncias-Renuncias'!H15/'Denuncias-Renuncias'!B15,"-")</f>
        <v>0</v>
      </c>
      <c r="H17" s="95">
        <f>+IF('Denuncias-Renuncias'!B15&gt;0,+'Denuncias-Renuncias'!I15/'Denuncias-Renuncias'!B15,"-")</f>
        <v>0</v>
      </c>
    </row>
    <row r="18" spans="1:8" s="14" customFormat="1" ht="11.25">
      <c r="A18" s="35" t="s">
        <v>113</v>
      </c>
      <c r="B18" s="95">
        <f>+IF('Denuncias-Renuncias'!B16&gt;0,+'Denuncias-Renuncias'!C16/'Denuncias-Renuncias'!B16,"-")</f>
        <v>0.04488078541374474</v>
      </c>
      <c r="C18" s="95">
        <f>+IF('Denuncias-Renuncias'!B16&gt;0,+'Denuncias-Renuncias'!D16/'Denuncias-Renuncias'!B16,"-")</f>
        <v>0.002805049088359046</v>
      </c>
      <c r="D18" s="95">
        <f>+IF('Denuncias-Renuncias'!B16&gt;0,+'Denuncias-Renuncias'!E16/'Denuncias-Renuncias'!B16,"-")</f>
        <v>0.4305750350631136</v>
      </c>
      <c r="E18" s="95">
        <f>+IF('Denuncias-Renuncias'!B16&gt;0,+'Denuncias-Renuncias'!F16/'Denuncias-Renuncias'!B16,"-")</f>
        <v>0.0070126227208976155</v>
      </c>
      <c r="F18" s="95">
        <f>+IF('Denuncias-Renuncias'!B16&gt;0,+'Denuncias-Renuncias'!G16/'Denuncias-Renuncias'!B16,"-")</f>
        <v>0.25105189340813466</v>
      </c>
      <c r="G18" s="95">
        <f>+IF('Denuncias-Renuncias'!B16&gt;0,+'Denuncias-Renuncias'!H16/'Denuncias-Renuncias'!B16,"-")</f>
        <v>0.1949509116409537</v>
      </c>
      <c r="H18" s="95">
        <f>+IF('Denuncias-Renuncias'!B16&gt;0,+'Denuncias-Renuncias'!I16/'Denuncias-Renuncias'!B16,"-")</f>
        <v>0.06872370266479663</v>
      </c>
    </row>
    <row r="19" spans="1:8" s="14" customFormat="1" ht="11.25">
      <c r="A19" s="35" t="s">
        <v>114</v>
      </c>
      <c r="B19" s="95">
        <f>+IF('Denuncias-Renuncias'!B17&gt;0,+'Denuncias-Renuncias'!C17/'Denuncias-Renuncias'!B17,"-")</f>
        <v>0.061514195583596214</v>
      </c>
      <c r="C19" s="95">
        <f>+IF('Denuncias-Renuncias'!B17&gt;0,+'Denuncias-Renuncias'!D17/'Denuncias-Renuncias'!B17,"-")</f>
        <v>0.00473186119873817</v>
      </c>
      <c r="D19" s="95">
        <f>+IF('Denuncias-Renuncias'!B17&gt;0,+'Denuncias-Renuncias'!E17/'Denuncias-Renuncias'!B17,"-")</f>
        <v>0.6514195583596214</v>
      </c>
      <c r="E19" s="95">
        <f>+IF('Denuncias-Renuncias'!B17&gt;0,+'Denuncias-Renuncias'!F17/'Denuncias-Renuncias'!B17,"-")</f>
        <v>0.007886435331230283</v>
      </c>
      <c r="F19" s="95">
        <f>+IF('Denuncias-Renuncias'!B17&gt;0,+'Denuncias-Renuncias'!G17/'Denuncias-Renuncias'!B17,"-")</f>
        <v>0.16876971608832808</v>
      </c>
      <c r="G19" s="95">
        <f>+IF('Denuncias-Renuncias'!B17&gt;0,+'Denuncias-Renuncias'!H17/'Denuncias-Renuncias'!B17,"-")</f>
        <v>0.1056782334384858</v>
      </c>
      <c r="H19" s="95">
        <f>+IF('Denuncias-Renuncias'!B17&gt;0,+'Denuncias-Renuncias'!I17/'Denuncias-Renuncias'!B17,"-")</f>
        <v>0</v>
      </c>
    </row>
    <row r="20" spans="1:8" s="14" customFormat="1" ht="11.25">
      <c r="A20" s="35" t="s">
        <v>115</v>
      </c>
      <c r="B20" s="95">
        <f>+IF('Denuncias-Renuncias'!B18&gt;0,+'Denuncias-Renuncias'!C18/'Denuncias-Renuncias'!B18,"-")</f>
        <v>0.054455445544554455</v>
      </c>
      <c r="C20" s="95">
        <f>+IF('Denuncias-Renuncias'!B18&gt;0,+'Denuncias-Renuncias'!D18/'Denuncias-Renuncias'!B18,"-")</f>
        <v>0</v>
      </c>
      <c r="D20" s="95">
        <f>+IF('Denuncias-Renuncias'!B18&gt;0,+'Denuncias-Renuncias'!E18/'Denuncias-Renuncias'!B18,"-")</f>
        <v>0.6245874587458746</v>
      </c>
      <c r="E20" s="95">
        <f>+IF('Denuncias-Renuncias'!B18&gt;0,+'Denuncias-Renuncias'!F18/'Denuncias-Renuncias'!B18,"-")</f>
        <v>0.009075907590759076</v>
      </c>
      <c r="F20" s="95">
        <f>+IF('Denuncias-Renuncias'!B18&gt;0,+'Denuncias-Renuncias'!G18/'Denuncias-Renuncias'!B18,"-")</f>
        <v>0.09158415841584158</v>
      </c>
      <c r="G20" s="95">
        <f>+IF('Denuncias-Renuncias'!B18&gt;0,+'Denuncias-Renuncias'!H18/'Denuncias-Renuncias'!B18,"-")</f>
        <v>0.21947194719471946</v>
      </c>
      <c r="H20" s="95">
        <f>+IF('Denuncias-Renuncias'!B18&gt;0,+'Denuncias-Renuncias'!I18/'Denuncias-Renuncias'!B18,"-")</f>
        <v>0.0008250825082508251</v>
      </c>
    </row>
    <row r="21" spans="1:8" s="14" customFormat="1" ht="11.25">
      <c r="A21" s="35" t="s">
        <v>116</v>
      </c>
      <c r="B21" s="95">
        <f>+IF('Denuncias-Renuncias'!B19&gt;0,+'Denuncias-Renuncias'!C19/'Denuncias-Renuncias'!B19,"-")</f>
        <v>0.008676789587852495</v>
      </c>
      <c r="C21" s="95">
        <f>+IF('Denuncias-Renuncias'!B19&gt;0,+'Denuncias-Renuncias'!D19/'Denuncias-Renuncias'!B19,"-")</f>
        <v>0.007592190889370932</v>
      </c>
      <c r="D21" s="95">
        <f>+IF('Denuncias-Renuncias'!B19&gt;0,+'Denuncias-Renuncias'!E19/'Denuncias-Renuncias'!B19,"-")</f>
        <v>0.7147505422993492</v>
      </c>
      <c r="E21" s="95">
        <f>+IF('Denuncias-Renuncias'!B19&gt;0,+'Denuncias-Renuncias'!F19/'Denuncias-Renuncias'!B19,"-")</f>
        <v>0.005422993492407809</v>
      </c>
      <c r="F21" s="95">
        <f>+IF('Denuncias-Renuncias'!B19&gt;0,+'Denuncias-Renuncias'!G19/'Denuncias-Renuncias'!B19,"-")</f>
        <v>0.07158351409978309</v>
      </c>
      <c r="G21" s="95">
        <f>+IF('Denuncias-Renuncias'!B19&gt;0,+'Denuncias-Renuncias'!H19/'Denuncias-Renuncias'!B19,"-")</f>
        <v>0.1616052060737527</v>
      </c>
      <c r="H21" s="95">
        <f>+IF('Denuncias-Renuncias'!B19&gt;0,+'Denuncias-Renuncias'!I19/'Denuncias-Renuncias'!B19,"-")</f>
        <v>0.03036876355748373</v>
      </c>
    </row>
    <row r="22" spans="1:8" s="14" customFormat="1" ht="11.25">
      <c r="A22" s="35" t="s">
        <v>117</v>
      </c>
      <c r="B22" s="95">
        <f>+IF('Denuncias-Renuncias'!B20&gt;0,+'Denuncias-Renuncias'!C20/'Denuncias-Renuncias'!B20,"-")</f>
        <v>0.09403973509933775</v>
      </c>
      <c r="C22" s="95">
        <f>+IF('Denuncias-Renuncias'!B20&gt;0,+'Denuncias-Renuncias'!D20/'Denuncias-Renuncias'!B20,"-")</f>
        <v>0.009271523178807948</v>
      </c>
      <c r="D22" s="95">
        <f>+IF('Denuncias-Renuncias'!B20&gt;0,+'Denuncias-Renuncias'!E20/'Denuncias-Renuncias'!B20,"-")</f>
        <v>0.7006622516556291</v>
      </c>
      <c r="E22" s="95">
        <f>+IF('Denuncias-Renuncias'!B20&gt;0,+'Denuncias-Renuncias'!F20/'Denuncias-Renuncias'!B20,"-")</f>
        <v>0.0026490066225165563</v>
      </c>
      <c r="F22" s="95">
        <f>+IF('Denuncias-Renuncias'!B20&gt;0,+'Denuncias-Renuncias'!G20/'Denuncias-Renuncias'!B20,"-")</f>
        <v>0.10596026490066225</v>
      </c>
      <c r="G22" s="95">
        <f>+IF('Denuncias-Renuncias'!B20&gt;0,+'Denuncias-Renuncias'!H20/'Denuncias-Renuncias'!B20,"-")</f>
        <v>0.06754966887417219</v>
      </c>
      <c r="H22" s="95">
        <f>+IF('Denuncias-Renuncias'!B20&gt;0,+'Denuncias-Renuncias'!I20/'Denuncias-Renuncias'!B20,"-")</f>
        <v>0.019867549668874173</v>
      </c>
    </row>
    <row r="23" spans="1:8" s="14" customFormat="1" ht="11.25">
      <c r="A23" s="35" t="s">
        <v>118</v>
      </c>
      <c r="B23" s="95">
        <f>+IF('Denuncias-Renuncias'!B21&gt;0,+'Denuncias-Renuncias'!C21/'Denuncias-Renuncias'!B21,"-")</f>
        <v>0.06845238095238096</v>
      </c>
      <c r="C23" s="95">
        <f>+IF('Denuncias-Renuncias'!B21&gt;0,+'Denuncias-Renuncias'!D21/'Denuncias-Renuncias'!B21,"-")</f>
        <v>0</v>
      </c>
      <c r="D23" s="95">
        <f>+IF('Denuncias-Renuncias'!B21&gt;0,+'Denuncias-Renuncias'!E21/'Denuncias-Renuncias'!B21,"-")</f>
        <v>0.23809523809523808</v>
      </c>
      <c r="E23" s="95">
        <f>+IF('Denuncias-Renuncias'!B21&gt;0,+'Denuncias-Renuncias'!F21/'Denuncias-Renuncias'!B21,"-")</f>
        <v>0.017857142857142856</v>
      </c>
      <c r="F23" s="95">
        <f>+IF('Denuncias-Renuncias'!B21&gt;0,+'Denuncias-Renuncias'!G21/'Denuncias-Renuncias'!B21,"-")</f>
        <v>0.4583333333333333</v>
      </c>
      <c r="G23" s="95">
        <f>+IF('Denuncias-Renuncias'!B21&gt;0,+'Denuncias-Renuncias'!H21/'Denuncias-Renuncias'!B21,"-")</f>
        <v>0.18452380952380953</v>
      </c>
      <c r="H23" s="95">
        <f>+IF('Denuncias-Renuncias'!B21&gt;0,+'Denuncias-Renuncias'!I21/'Denuncias-Renuncias'!B21,"-")</f>
        <v>0.03273809523809524</v>
      </c>
    </row>
    <row r="24" spans="1:8" s="14" customFormat="1" ht="11.25">
      <c r="A24" s="35" t="s">
        <v>119</v>
      </c>
      <c r="B24" s="95">
        <f>+IF('Denuncias-Renuncias'!B22&gt;0,+'Denuncias-Renuncias'!C22/'Denuncias-Renuncias'!B22,"-")</f>
        <v>0.3157894736842105</v>
      </c>
      <c r="C24" s="95">
        <f>+IF('Denuncias-Renuncias'!B22&gt;0,+'Denuncias-Renuncias'!D22/'Denuncias-Renuncias'!B22,"-")</f>
        <v>0</v>
      </c>
      <c r="D24" s="95">
        <f>+IF('Denuncias-Renuncias'!B22&gt;0,+'Denuncias-Renuncias'!E22/'Denuncias-Renuncias'!B22,"-")</f>
        <v>0.5789473684210527</v>
      </c>
      <c r="E24" s="95">
        <f>+IF('Denuncias-Renuncias'!B22&gt;0,+'Denuncias-Renuncias'!F22/'Denuncias-Renuncias'!B22,"-")</f>
        <v>0.017543859649122806</v>
      </c>
      <c r="F24" s="95">
        <f>+IF('Denuncias-Renuncias'!B22&gt;0,+'Denuncias-Renuncias'!G22/'Denuncias-Renuncias'!B22,"-")</f>
        <v>0.05263157894736842</v>
      </c>
      <c r="G24" s="95">
        <f>+IF('Denuncias-Renuncias'!B22&gt;0,+'Denuncias-Renuncias'!H22/'Denuncias-Renuncias'!B22,"-")</f>
        <v>0.03508771929824561</v>
      </c>
      <c r="H24" s="95">
        <f>+IF('Denuncias-Renuncias'!B22&gt;0,+'Denuncias-Renuncias'!I22/'Denuncias-Renuncias'!B22,"-")</f>
        <v>0</v>
      </c>
    </row>
    <row r="25" spans="1:8" s="14" customFormat="1" ht="11.25">
      <c r="A25" s="35" t="s">
        <v>120</v>
      </c>
      <c r="B25" s="95">
        <f>+IF('Denuncias-Renuncias'!B23&gt;0,+'Denuncias-Renuncias'!C23/'Denuncias-Renuncias'!B23,"-")</f>
        <v>0.056179775280898875</v>
      </c>
      <c r="C25" s="95">
        <f>+IF('Denuncias-Renuncias'!B23&gt;0,+'Denuncias-Renuncias'!D23/'Denuncias-Renuncias'!B23,"-")</f>
        <v>0</v>
      </c>
      <c r="D25" s="95">
        <f>+IF('Denuncias-Renuncias'!B23&gt;0,+'Denuncias-Renuncias'!E23/'Denuncias-Renuncias'!B23,"-")</f>
        <v>0.5842696629213483</v>
      </c>
      <c r="E25" s="95">
        <f>+IF('Denuncias-Renuncias'!B23&gt;0,+'Denuncias-Renuncias'!F23/'Denuncias-Renuncias'!B23,"-")</f>
        <v>0.033707865168539325</v>
      </c>
      <c r="F25" s="95">
        <f>+IF('Denuncias-Renuncias'!B23&gt;0,+'Denuncias-Renuncias'!G23/'Denuncias-Renuncias'!B23,"-")</f>
        <v>0.29775280898876405</v>
      </c>
      <c r="G25" s="95">
        <f>+IF('Denuncias-Renuncias'!B23&gt;0,+'Denuncias-Renuncias'!H23/'Denuncias-Renuncias'!B23,"-")</f>
        <v>0.028089887640449437</v>
      </c>
      <c r="H25" s="95">
        <f>+IF('Denuncias-Renuncias'!B23&gt;0,+'Denuncias-Renuncias'!I23/'Denuncias-Renuncias'!B23,"-")</f>
        <v>0</v>
      </c>
    </row>
    <row r="26" spans="1:8" s="14" customFormat="1" ht="11.25">
      <c r="A26" s="35" t="s">
        <v>121</v>
      </c>
      <c r="B26" s="95">
        <f>+IF('Denuncias-Renuncias'!B24&gt;0,+'Denuncias-Renuncias'!C24/'Denuncias-Renuncias'!B24,"-")</f>
        <v>0.1004566210045662</v>
      </c>
      <c r="C26" s="95">
        <f>+IF('Denuncias-Renuncias'!B24&gt;0,+'Denuncias-Renuncias'!D24/'Denuncias-Renuncias'!B24,"-")</f>
        <v>0</v>
      </c>
      <c r="D26" s="95">
        <f>+IF('Denuncias-Renuncias'!B24&gt;0,+'Denuncias-Renuncias'!E24/'Denuncias-Renuncias'!B24,"-")</f>
        <v>0.3378995433789954</v>
      </c>
      <c r="E26" s="95">
        <f>+IF('Denuncias-Renuncias'!B24&gt;0,+'Denuncias-Renuncias'!F24/'Denuncias-Renuncias'!B24,"-")</f>
        <v>0</v>
      </c>
      <c r="F26" s="95">
        <f>+IF('Denuncias-Renuncias'!B24&gt;0,+'Denuncias-Renuncias'!G24/'Denuncias-Renuncias'!B24,"-")</f>
        <v>0.4885844748858447</v>
      </c>
      <c r="G26" s="95">
        <f>+IF('Denuncias-Renuncias'!B24&gt;0,+'Denuncias-Renuncias'!H24/'Denuncias-Renuncias'!B24,"-")</f>
        <v>0.0684931506849315</v>
      </c>
      <c r="H26" s="95">
        <f>+IF('Denuncias-Renuncias'!B24&gt;0,+'Denuncias-Renuncias'!I24/'Denuncias-Renuncias'!B24,"-")</f>
        <v>0.0045662100456621</v>
      </c>
    </row>
    <row r="27" spans="1:8" s="14" customFormat="1" ht="11.25">
      <c r="A27" s="35" t="s">
        <v>122</v>
      </c>
      <c r="B27" s="95">
        <f>+IF('Denuncias-Renuncias'!B25&gt;0,+'Denuncias-Renuncias'!C25/'Denuncias-Renuncias'!B25,"-")</f>
        <v>0.02564102564102564</v>
      </c>
      <c r="C27" s="95">
        <f>+IF('Denuncias-Renuncias'!B25&gt;0,+'Denuncias-Renuncias'!D25/'Denuncias-Renuncias'!B25,"-")</f>
        <v>0</v>
      </c>
      <c r="D27" s="95">
        <f>+IF('Denuncias-Renuncias'!B25&gt;0,+'Denuncias-Renuncias'!E25/'Denuncias-Renuncias'!B25,"-")</f>
        <v>0.717948717948718</v>
      </c>
      <c r="E27" s="95">
        <f>+IF('Denuncias-Renuncias'!B25&gt;0,+'Denuncias-Renuncias'!F25/'Denuncias-Renuncias'!B25,"-")</f>
        <v>0</v>
      </c>
      <c r="F27" s="95">
        <f>+IF('Denuncias-Renuncias'!B25&gt;0,+'Denuncias-Renuncias'!G25/'Denuncias-Renuncias'!B25,"-")</f>
        <v>0.20512820512820512</v>
      </c>
      <c r="G27" s="95">
        <f>+IF('Denuncias-Renuncias'!B25&gt;0,+'Denuncias-Renuncias'!H25/'Denuncias-Renuncias'!B25,"-")</f>
        <v>0.05128205128205128</v>
      </c>
      <c r="H27" s="95">
        <f>+IF('Denuncias-Renuncias'!B25&gt;0,+'Denuncias-Renuncias'!I25/'Denuncias-Renuncias'!B25,"-")</f>
        <v>0</v>
      </c>
    </row>
    <row r="28" spans="1:8" s="14" customFormat="1" ht="11.25">
      <c r="A28" s="35" t="s">
        <v>123</v>
      </c>
      <c r="B28" s="95">
        <f>+IF('Denuncias-Renuncias'!B26&gt;0,+'Denuncias-Renuncias'!C26/'Denuncias-Renuncias'!B26,"-")</f>
        <v>0.1111111111111111</v>
      </c>
      <c r="C28" s="95">
        <f>+IF('Denuncias-Renuncias'!B26&gt;0,+'Denuncias-Renuncias'!D26/'Denuncias-Renuncias'!B26,"-")</f>
        <v>0</v>
      </c>
      <c r="D28" s="95">
        <f>+IF('Denuncias-Renuncias'!B26&gt;0,+'Denuncias-Renuncias'!E26/'Denuncias-Renuncias'!B26,"-")</f>
        <v>0.7272727272727273</v>
      </c>
      <c r="E28" s="95">
        <f>+IF('Denuncias-Renuncias'!B26&gt;0,+'Denuncias-Renuncias'!F26/'Denuncias-Renuncias'!B26,"-")</f>
        <v>0</v>
      </c>
      <c r="F28" s="95">
        <f>+IF('Denuncias-Renuncias'!B26&gt;0,+'Denuncias-Renuncias'!G26/'Denuncias-Renuncias'!B26,"-")</f>
        <v>0.09090909090909091</v>
      </c>
      <c r="G28" s="95">
        <f>+IF('Denuncias-Renuncias'!B26&gt;0,+'Denuncias-Renuncias'!H26/'Denuncias-Renuncias'!B26,"-")</f>
        <v>0.0707070707070707</v>
      </c>
      <c r="H28" s="95">
        <f>+IF('Denuncias-Renuncias'!B26&gt;0,+'Denuncias-Renuncias'!I26/'Denuncias-Renuncias'!B26,"-")</f>
        <v>0</v>
      </c>
    </row>
    <row r="29" spans="1:8" s="14" customFormat="1" ht="11.25">
      <c r="A29" s="35" t="s">
        <v>124</v>
      </c>
      <c r="B29" s="95">
        <f>+IF('Denuncias-Renuncias'!B27&gt;0,+'Denuncias-Renuncias'!C27/'Denuncias-Renuncias'!B27,"-")</f>
        <v>0.375</v>
      </c>
      <c r="C29" s="95">
        <f>+IF('Denuncias-Renuncias'!B27&gt;0,+'Denuncias-Renuncias'!D27/'Denuncias-Renuncias'!B27,"-")</f>
        <v>0</v>
      </c>
      <c r="D29" s="95">
        <f>+IF('Denuncias-Renuncias'!B27&gt;0,+'Denuncias-Renuncias'!E27/'Denuncias-Renuncias'!B27,"-")</f>
        <v>0.0625</v>
      </c>
      <c r="E29" s="95">
        <f>+IF('Denuncias-Renuncias'!B27&gt;0,+'Denuncias-Renuncias'!F27/'Denuncias-Renuncias'!B27,"-")</f>
        <v>0.5375</v>
      </c>
      <c r="F29" s="95">
        <f>+IF('Denuncias-Renuncias'!B27&gt;0,+'Denuncias-Renuncias'!G27/'Denuncias-Renuncias'!B27,"-")</f>
        <v>0.025</v>
      </c>
      <c r="G29" s="95">
        <f>+IF('Denuncias-Renuncias'!B27&gt;0,+'Denuncias-Renuncias'!H27/'Denuncias-Renuncias'!B27,"-")</f>
        <v>0</v>
      </c>
      <c r="H29" s="95">
        <f>+IF('Denuncias-Renuncias'!B27&gt;0,+'Denuncias-Renuncias'!I27/'Denuncias-Renuncias'!B27,"-")</f>
        <v>0</v>
      </c>
    </row>
    <row r="30" spans="1:8" s="14" customFormat="1" ht="11.25">
      <c r="A30" s="35" t="s">
        <v>125</v>
      </c>
      <c r="B30" s="95">
        <f>+IF('Denuncias-Renuncias'!B28&gt;0,+'Denuncias-Renuncias'!C28/'Denuncias-Renuncias'!B28,"-")</f>
        <v>0</v>
      </c>
      <c r="C30" s="95">
        <f>+IF('Denuncias-Renuncias'!B28&gt;0,+'Denuncias-Renuncias'!D28/'Denuncias-Renuncias'!B28,"-")</f>
        <v>0</v>
      </c>
      <c r="D30" s="95">
        <f>+IF('Denuncias-Renuncias'!B28&gt;0,+'Denuncias-Renuncias'!E28/'Denuncias-Renuncias'!B28,"-")</f>
        <v>1</v>
      </c>
      <c r="E30" s="95">
        <f>+IF('Denuncias-Renuncias'!B28&gt;0,+'Denuncias-Renuncias'!F28/'Denuncias-Renuncias'!B28,"-")</f>
        <v>0</v>
      </c>
      <c r="F30" s="95">
        <f>+IF('Denuncias-Renuncias'!B28&gt;0,+'Denuncias-Renuncias'!G28/'Denuncias-Renuncias'!B28,"-")</f>
        <v>0</v>
      </c>
      <c r="G30" s="95">
        <f>+IF('Denuncias-Renuncias'!B28&gt;0,+'Denuncias-Renuncias'!H28/'Denuncias-Renuncias'!B28,"-")</f>
        <v>0</v>
      </c>
      <c r="H30" s="95">
        <f>+IF('Denuncias-Renuncias'!B28&gt;0,+'Denuncias-Renuncias'!I28/'Denuncias-Renuncias'!B28,"-")</f>
        <v>0</v>
      </c>
    </row>
    <row r="31" spans="1:8" s="14" customFormat="1" ht="11.25">
      <c r="A31" s="35" t="s">
        <v>126</v>
      </c>
      <c r="B31" s="95">
        <f>+IF('Denuncias-Renuncias'!B29&gt;0,+'Denuncias-Renuncias'!C29/'Denuncias-Renuncias'!B29,"-")</f>
        <v>0.06581740976645435</v>
      </c>
      <c r="C31" s="95">
        <f>+IF('Denuncias-Renuncias'!B29&gt;0,+'Denuncias-Renuncias'!D29/'Denuncias-Renuncias'!B29,"-")</f>
        <v>0</v>
      </c>
      <c r="D31" s="95">
        <f>+IF('Denuncias-Renuncias'!B29&gt;0,+'Denuncias-Renuncias'!E29/'Denuncias-Renuncias'!B29,"-")</f>
        <v>0.8492569002123143</v>
      </c>
      <c r="E31" s="95">
        <f>+IF('Denuncias-Renuncias'!B29&gt;0,+'Denuncias-Renuncias'!F29/'Denuncias-Renuncias'!B29,"-")</f>
        <v>0.006369426751592357</v>
      </c>
      <c r="F31" s="95">
        <f>+IF('Denuncias-Renuncias'!B29&gt;0,+'Denuncias-Renuncias'!G29/'Denuncias-Renuncias'!B29,"-")</f>
        <v>0.05732484076433121</v>
      </c>
      <c r="G31" s="95">
        <f>+IF('Denuncias-Renuncias'!B29&gt;0,+'Denuncias-Renuncias'!H29/'Denuncias-Renuncias'!B29,"-")</f>
        <v>0.021231422505307854</v>
      </c>
      <c r="H31" s="95">
        <f>+IF('Denuncias-Renuncias'!B29&gt;0,+'Denuncias-Renuncias'!I29/'Denuncias-Renuncias'!B29,"-")</f>
        <v>0</v>
      </c>
    </row>
    <row r="32" spans="1:8" s="14" customFormat="1" ht="11.25">
      <c r="A32" s="35" t="s">
        <v>127</v>
      </c>
      <c r="B32" s="95">
        <f>+IF('Denuncias-Renuncias'!B30&gt;0,+'Denuncias-Renuncias'!C30/'Denuncias-Renuncias'!B30,"-")</f>
        <v>0.5774647887323944</v>
      </c>
      <c r="C32" s="95">
        <f>+IF('Denuncias-Renuncias'!B30&gt;0,+'Denuncias-Renuncias'!D30/'Denuncias-Renuncias'!B30,"-")</f>
        <v>0.014084507042253521</v>
      </c>
      <c r="D32" s="95">
        <f>+IF('Denuncias-Renuncias'!B30&gt;0,+'Denuncias-Renuncias'!E30/'Denuncias-Renuncias'!B30,"-")</f>
        <v>0.28169014084507044</v>
      </c>
      <c r="E32" s="95">
        <f>+IF('Denuncias-Renuncias'!B30&gt;0,+'Denuncias-Renuncias'!F30/'Denuncias-Renuncias'!B30,"-")</f>
        <v>0</v>
      </c>
      <c r="F32" s="95">
        <f>+IF('Denuncias-Renuncias'!B30&gt;0,+'Denuncias-Renuncias'!G30/'Denuncias-Renuncias'!B30,"-")</f>
        <v>0.08450704225352113</v>
      </c>
      <c r="G32" s="95">
        <f>+IF('Denuncias-Renuncias'!B30&gt;0,+'Denuncias-Renuncias'!H30/'Denuncias-Renuncias'!B30,"-")</f>
        <v>0.04225352112676056</v>
      </c>
      <c r="H32" s="95">
        <f>+IF('Denuncias-Renuncias'!B30&gt;0,+'Denuncias-Renuncias'!I30/'Denuncias-Renuncias'!B30,"-")</f>
        <v>0</v>
      </c>
    </row>
    <row r="33" spans="1:8" s="14" customFormat="1" ht="11.25">
      <c r="A33" s="35" t="s">
        <v>128</v>
      </c>
      <c r="B33" s="95">
        <f>+IF('Denuncias-Renuncias'!B31&gt;0,+'Denuncias-Renuncias'!C31/'Denuncias-Renuncias'!B31,"-")</f>
        <v>0.09223300970873786</v>
      </c>
      <c r="C33" s="95">
        <f>+IF('Denuncias-Renuncias'!B31&gt;0,+'Denuncias-Renuncias'!D31/'Denuncias-Renuncias'!B31,"-")</f>
        <v>0.0048543689320388345</v>
      </c>
      <c r="D33" s="95">
        <f>+IF('Denuncias-Renuncias'!B31&gt;0,+'Denuncias-Renuncias'!E31/'Denuncias-Renuncias'!B31,"-")</f>
        <v>0.8252427184466019</v>
      </c>
      <c r="E33" s="95">
        <f>+IF('Denuncias-Renuncias'!B31&gt;0,+'Denuncias-Renuncias'!F31/'Denuncias-Renuncias'!B31,"-")</f>
        <v>0</v>
      </c>
      <c r="F33" s="95">
        <f>+IF('Denuncias-Renuncias'!B31&gt;0,+'Denuncias-Renuncias'!G31/'Denuncias-Renuncias'!B31,"-")</f>
        <v>0.07766990291262135</v>
      </c>
      <c r="G33" s="95">
        <f>+IF('Denuncias-Renuncias'!B31&gt;0,+'Denuncias-Renuncias'!H31/'Denuncias-Renuncias'!B31,"-")</f>
        <v>0</v>
      </c>
      <c r="H33" s="95">
        <f>+IF('Denuncias-Renuncias'!B31&gt;0,+'Denuncias-Renuncias'!I31/'Denuncias-Renuncias'!B31,"-")</f>
        <v>0</v>
      </c>
    </row>
    <row r="34" spans="1:8" s="14" customFormat="1" ht="11.25">
      <c r="A34" s="35" t="s">
        <v>129</v>
      </c>
      <c r="B34" s="95">
        <f>+IF('Denuncias-Renuncias'!B32&gt;0,+'Denuncias-Renuncias'!C32/'Denuncias-Renuncias'!B32,"-")</f>
        <v>0.16055045871559634</v>
      </c>
      <c r="C34" s="95">
        <f>+IF('Denuncias-Renuncias'!B32&gt;0,+'Denuncias-Renuncias'!D32/'Denuncias-Renuncias'!B32,"-")</f>
        <v>0</v>
      </c>
      <c r="D34" s="95">
        <f>+IF('Denuncias-Renuncias'!B32&gt;0,+'Denuncias-Renuncias'!E32/'Denuncias-Renuncias'!B32,"-")</f>
        <v>0.7431192660550459</v>
      </c>
      <c r="E34" s="95">
        <f>+IF('Denuncias-Renuncias'!B32&gt;0,+'Denuncias-Renuncias'!F32/'Denuncias-Renuncias'!B32,"-")</f>
        <v>0</v>
      </c>
      <c r="F34" s="95">
        <f>+IF('Denuncias-Renuncias'!B32&gt;0,+'Denuncias-Renuncias'!G32/'Denuncias-Renuncias'!B32,"-")</f>
        <v>0.045871559633027525</v>
      </c>
      <c r="G34" s="95">
        <f>+IF('Denuncias-Renuncias'!B32&gt;0,+'Denuncias-Renuncias'!H32/'Denuncias-Renuncias'!B32,"-")</f>
        <v>0.05045871559633028</v>
      </c>
      <c r="H34" s="95">
        <f>+IF('Denuncias-Renuncias'!B32&gt;0,+'Denuncias-Renuncias'!I32/'Denuncias-Renuncias'!B32,"-")</f>
        <v>0</v>
      </c>
    </row>
    <row r="35" spans="1:8" s="14" customFormat="1" ht="11.25">
      <c r="A35" s="35" t="s">
        <v>130</v>
      </c>
      <c r="B35" s="95">
        <f>+IF('Denuncias-Renuncias'!B33&gt;0,+'Denuncias-Renuncias'!C33/'Denuncias-Renuncias'!B33,"-")</f>
        <v>0.12048192771084337</v>
      </c>
      <c r="C35" s="95">
        <f>+IF('Denuncias-Renuncias'!B33&gt;0,+'Denuncias-Renuncias'!D33/'Denuncias-Renuncias'!B33,"-")</f>
        <v>0</v>
      </c>
      <c r="D35" s="95">
        <f>+IF('Denuncias-Renuncias'!B33&gt;0,+'Denuncias-Renuncias'!E33/'Denuncias-Renuncias'!B33,"-")</f>
        <v>0.7108433734939759</v>
      </c>
      <c r="E35" s="95">
        <f>+IF('Denuncias-Renuncias'!B33&gt;0,+'Denuncias-Renuncias'!F33/'Denuncias-Renuncias'!B33,"-")</f>
        <v>0.03614457831325301</v>
      </c>
      <c r="F35" s="95">
        <f>+IF('Denuncias-Renuncias'!B33&gt;0,+'Denuncias-Renuncias'!G33/'Denuncias-Renuncias'!B33,"-")</f>
        <v>0.060240963855421686</v>
      </c>
      <c r="G35" s="95">
        <f>+IF('Denuncias-Renuncias'!B33&gt;0,+'Denuncias-Renuncias'!H33/'Denuncias-Renuncias'!B33,"-")</f>
        <v>0.07228915662650602</v>
      </c>
      <c r="H35" s="95">
        <f>+IF('Denuncias-Renuncias'!B33&gt;0,+'Denuncias-Renuncias'!I33/'Denuncias-Renuncias'!B33,"-")</f>
        <v>0</v>
      </c>
    </row>
    <row r="36" spans="1:8" s="14" customFormat="1" ht="11.25">
      <c r="A36" s="35" t="s">
        <v>131</v>
      </c>
      <c r="B36" s="95">
        <f>+IF('Denuncias-Renuncias'!B34&gt;0,+'Denuncias-Renuncias'!C34/'Denuncias-Renuncias'!B34,"-")</f>
        <v>0.0136986301369863</v>
      </c>
      <c r="C36" s="95">
        <f>+IF('Denuncias-Renuncias'!B34&gt;0,+'Denuncias-Renuncias'!D34/'Denuncias-Renuncias'!B34,"-")</f>
        <v>0</v>
      </c>
      <c r="D36" s="95">
        <f>+IF('Denuncias-Renuncias'!B34&gt;0,+'Denuncias-Renuncias'!E34/'Denuncias-Renuncias'!B34,"-")</f>
        <v>0.8904109589041096</v>
      </c>
      <c r="E36" s="95">
        <f>+IF('Denuncias-Renuncias'!B34&gt;0,+'Denuncias-Renuncias'!F34/'Denuncias-Renuncias'!B34,"-")</f>
        <v>0</v>
      </c>
      <c r="F36" s="95">
        <f>+IF('Denuncias-Renuncias'!B34&gt;0,+'Denuncias-Renuncias'!G34/'Denuncias-Renuncias'!B34,"-")</f>
        <v>0.0136986301369863</v>
      </c>
      <c r="G36" s="95">
        <f>+IF('Denuncias-Renuncias'!B34&gt;0,+'Denuncias-Renuncias'!H34/'Denuncias-Renuncias'!B34,"-")</f>
        <v>0.0821917808219178</v>
      </c>
      <c r="H36" s="95">
        <f>+IF('Denuncias-Renuncias'!B34&gt;0,+'Denuncias-Renuncias'!I34/'Denuncias-Renuncias'!B34,"-")</f>
        <v>0</v>
      </c>
    </row>
    <row r="37" spans="1:8" s="14" customFormat="1" ht="11.25">
      <c r="A37" s="35" t="s">
        <v>132</v>
      </c>
      <c r="B37" s="95">
        <f>+IF('Denuncias-Renuncias'!B35&gt;0,+'Denuncias-Renuncias'!C35/'Denuncias-Renuncias'!B35,"-")</f>
        <v>0.1437908496732026</v>
      </c>
      <c r="C37" s="95">
        <f>+IF('Denuncias-Renuncias'!B35&gt;0,+'Denuncias-Renuncias'!D35/'Denuncias-Renuncias'!B35,"-")</f>
        <v>0</v>
      </c>
      <c r="D37" s="95">
        <f>+IF('Denuncias-Renuncias'!B35&gt;0,+'Denuncias-Renuncias'!E35/'Denuncias-Renuncias'!B35,"-")</f>
        <v>0.7647058823529411</v>
      </c>
      <c r="E37" s="95">
        <f>+IF('Denuncias-Renuncias'!B35&gt;0,+'Denuncias-Renuncias'!F35/'Denuncias-Renuncias'!B35,"-")</f>
        <v>0.006535947712418301</v>
      </c>
      <c r="F37" s="95">
        <f>+IF('Denuncias-Renuncias'!B35&gt;0,+'Denuncias-Renuncias'!G35/'Denuncias-Renuncias'!B35,"-")</f>
        <v>0.058823529411764705</v>
      </c>
      <c r="G37" s="95">
        <f>+IF('Denuncias-Renuncias'!B35&gt;0,+'Denuncias-Renuncias'!H35/'Denuncias-Renuncias'!B35,"-")</f>
        <v>0.026143790849673203</v>
      </c>
      <c r="H37" s="95">
        <f>+IF('Denuncias-Renuncias'!B35&gt;0,+'Denuncias-Renuncias'!I35/'Denuncias-Renuncias'!B35,"-")</f>
        <v>0</v>
      </c>
    </row>
    <row r="38" spans="1:8" s="14" customFormat="1" ht="11.25">
      <c r="A38" s="35" t="s">
        <v>133</v>
      </c>
      <c r="B38" s="95">
        <f>+IF('Denuncias-Renuncias'!B36&gt;0,+'Denuncias-Renuncias'!C36/'Denuncias-Renuncias'!B36,"-")</f>
        <v>0.14308630093038177</v>
      </c>
      <c r="C38" s="95">
        <f>+IF('Denuncias-Renuncias'!B36&gt;0,+'Denuncias-Renuncias'!D36/'Denuncias-Renuncias'!B36,"-")</f>
        <v>0.0016041065126724415</v>
      </c>
      <c r="D38" s="95">
        <f>+IF('Denuncias-Renuncias'!B36&gt;0,+'Denuncias-Renuncias'!E36/'Denuncias-Renuncias'!B36,"-")</f>
        <v>0.5405838947706127</v>
      </c>
      <c r="E38" s="95">
        <f>+IF('Denuncias-Renuncias'!B36&gt;0,+'Denuncias-Renuncias'!F36/'Denuncias-Renuncias'!B36,"-")</f>
        <v>0.02085338466474174</v>
      </c>
      <c r="F38" s="95">
        <f>+IF('Denuncias-Renuncias'!B36&gt;0,+'Denuncias-Renuncias'!G36/'Denuncias-Renuncias'!B36,"-")</f>
        <v>0.19281360282322746</v>
      </c>
      <c r="G38" s="95">
        <f>+IF('Denuncias-Renuncias'!B36&gt;0,+'Denuncias-Renuncias'!H36/'Denuncias-Renuncias'!B36,"-")</f>
        <v>0.09560474815527752</v>
      </c>
      <c r="H38" s="95">
        <f>+IF('Denuncias-Renuncias'!B36&gt;0,+'Denuncias-Renuncias'!I36/'Denuncias-Renuncias'!B36,"-")</f>
        <v>0.005453962143086301</v>
      </c>
    </row>
    <row r="39" spans="1:8" s="14" customFormat="1" ht="11.25">
      <c r="A39" s="35" t="s">
        <v>134</v>
      </c>
      <c r="B39" s="95">
        <f>+IF('Denuncias-Renuncias'!B37&gt;0,+'Denuncias-Renuncias'!C37/'Denuncias-Renuncias'!B37,"-")</f>
        <v>0.00683371298405467</v>
      </c>
      <c r="C39" s="95">
        <f>+IF('Denuncias-Renuncias'!B37&gt;0,+'Denuncias-Renuncias'!D37/'Denuncias-Renuncias'!B37,"-")</f>
        <v>0</v>
      </c>
      <c r="D39" s="95">
        <f>+IF('Denuncias-Renuncias'!B37&gt;0,+'Denuncias-Renuncias'!E37/'Denuncias-Renuncias'!B37,"-")</f>
        <v>0.8451025056947609</v>
      </c>
      <c r="E39" s="95">
        <f>+IF('Denuncias-Renuncias'!B37&gt;0,+'Denuncias-Renuncias'!F37/'Denuncias-Renuncias'!B37,"-")</f>
        <v>0.004555808656036446</v>
      </c>
      <c r="F39" s="95">
        <f>+IF('Denuncias-Renuncias'!B37&gt;0,+'Denuncias-Renuncias'!G37/'Denuncias-Renuncias'!B37,"-")</f>
        <v>0.11617312072892938</v>
      </c>
      <c r="G39" s="95">
        <f>+IF('Denuncias-Renuncias'!B37&gt;0,+'Denuncias-Renuncias'!H37/'Denuncias-Renuncias'!B37,"-")</f>
        <v>0.025056947608200455</v>
      </c>
      <c r="H39" s="95">
        <f>+IF('Denuncias-Renuncias'!B37&gt;0,+'Denuncias-Renuncias'!I37/'Denuncias-Renuncias'!B37,"-")</f>
        <v>0.002277904328018223</v>
      </c>
    </row>
    <row r="40" spans="1:8" s="14" customFormat="1" ht="11.25">
      <c r="A40" s="35" t="s">
        <v>135</v>
      </c>
      <c r="B40" s="95">
        <f>+IF('Denuncias-Renuncias'!B38&gt;0,+'Denuncias-Renuncias'!C38/'Denuncias-Renuncias'!B38,"-")</f>
        <v>0.024875621890547265</v>
      </c>
      <c r="C40" s="95">
        <f>+IF('Denuncias-Renuncias'!B38&gt;0,+'Denuncias-Renuncias'!D38/'Denuncias-Renuncias'!B38,"-")</f>
        <v>0</v>
      </c>
      <c r="D40" s="95">
        <f>+IF('Denuncias-Renuncias'!B38&gt;0,+'Denuncias-Renuncias'!E38/'Denuncias-Renuncias'!B38,"-")</f>
        <v>0.7761194029850746</v>
      </c>
      <c r="E40" s="95">
        <f>+IF('Denuncias-Renuncias'!B38&gt;0,+'Denuncias-Renuncias'!F38/'Denuncias-Renuncias'!B38,"-")</f>
        <v>0.029850746268656716</v>
      </c>
      <c r="F40" s="95">
        <f>+IF('Denuncias-Renuncias'!B38&gt;0,+'Denuncias-Renuncias'!G38/'Denuncias-Renuncias'!B38,"-")</f>
        <v>0.13930348258706468</v>
      </c>
      <c r="G40" s="95">
        <f>+IF('Denuncias-Renuncias'!B38&gt;0,+'Denuncias-Renuncias'!H38/'Denuncias-Renuncias'!B38,"-")</f>
        <v>0.024875621890547265</v>
      </c>
      <c r="H40" s="95">
        <f>+IF('Denuncias-Renuncias'!B38&gt;0,+'Denuncias-Renuncias'!I38/'Denuncias-Renuncias'!B38,"-")</f>
        <v>0.004975124378109453</v>
      </c>
    </row>
    <row r="41" spans="1:8" s="14" customFormat="1" ht="11.25">
      <c r="A41" s="35" t="s">
        <v>136</v>
      </c>
      <c r="B41" s="95">
        <f>+IF('Denuncias-Renuncias'!B39&gt;0,+'Denuncias-Renuncias'!C39/'Denuncias-Renuncias'!B39,"-")</f>
        <v>0.011884550084889643</v>
      </c>
      <c r="C41" s="95">
        <f>+IF('Denuncias-Renuncias'!B39&gt;0,+'Denuncias-Renuncias'!D39/'Denuncias-Renuncias'!B39,"-")</f>
        <v>0</v>
      </c>
      <c r="D41" s="95">
        <f>+IF('Denuncias-Renuncias'!B39&gt;0,+'Denuncias-Renuncias'!E39/'Denuncias-Renuncias'!B39,"-")</f>
        <v>0.765704584040747</v>
      </c>
      <c r="E41" s="95">
        <f>+IF('Denuncias-Renuncias'!B39&gt;0,+'Denuncias-Renuncias'!F39/'Denuncias-Renuncias'!B39,"-")</f>
        <v>0.008488964346349746</v>
      </c>
      <c r="F41" s="95">
        <f>+IF('Denuncias-Renuncias'!B39&gt;0,+'Denuncias-Renuncias'!G39/'Denuncias-Renuncias'!B39,"-")</f>
        <v>0.07809847198641766</v>
      </c>
      <c r="G41" s="95">
        <f>+IF('Denuncias-Renuncias'!B39&gt;0,+'Denuncias-Renuncias'!H39/'Denuncias-Renuncias'!B39,"-")</f>
        <v>0.11714770797962648</v>
      </c>
      <c r="H41" s="95">
        <f>+IF('Denuncias-Renuncias'!B39&gt;0,+'Denuncias-Renuncias'!I39/'Denuncias-Renuncias'!B39,"-")</f>
        <v>0.01867572156196944</v>
      </c>
    </row>
    <row r="42" spans="1:8" s="14" customFormat="1" ht="11.25">
      <c r="A42" s="35" t="s">
        <v>137</v>
      </c>
      <c r="B42" s="95">
        <f>+IF('Denuncias-Renuncias'!B40&gt;0,+'Denuncias-Renuncias'!C40/'Denuncias-Renuncias'!B40,"-")</f>
        <v>0.03985507246376811</v>
      </c>
      <c r="C42" s="95">
        <f>+IF('Denuncias-Renuncias'!B40&gt;0,+'Denuncias-Renuncias'!D40/'Denuncias-Renuncias'!B40,"-")</f>
        <v>0.00966183574879227</v>
      </c>
      <c r="D42" s="95">
        <f>+IF('Denuncias-Renuncias'!B40&gt;0,+'Denuncias-Renuncias'!E40/'Denuncias-Renuncias'!B40,"-")</f>
        <v>0.5652173913043478</v>
      </c>
      <c r="E42" s="95">
        <f>+IF('Denuncias-Renuncias'!B40&gt;0,+'Denuncias-Renuncias'!F40/'Denuncias-Renuncias'!B40,"-")</f>
        <v>0.027777777777777776</v>
      </c>
      <c r="F42" s="95">
        <f>+IF('Denuncias-Renuncias'!B40&gt;0,+'Denuncias-Renuncias'!G40/'Denuncias-Renuncias'!B40,"-")</f>
        <v>0.20048309178743962</v>
      </c>
      <c r="G42" s="95">
        <f>+IF('Denuncias-Renuncias'!B40&gt;0,+'Denuncias-Renuncias'!H40/'Denuncias-Renuncias'!B40,"-")</f>
        <v>0.15096618357487923</v>
      </c>
      <c r="H42" s="95">
        <f>+IF('Denuncias-Renuncias'!B40&gt;0,+'Denuncias-Renuncias'!I40/'Denuncias-Renuncias'!B40,"-")</f>
        <v>0.006038647342995169</v>
      </c>
    </row>
    <row r="43" spans="1:8" s="14" customFormat="1" ht="11.25">
      <c r="A43" s="35" t="s">
        <v>138</v>
      </c>
      <c r="B43" s="95">
        <f>+IF('Denuncias-Renuncias'!B41&gt;0,+'Denuncias-Renuncias'!C41/'Denuncias-Renuncias'!B41,"-")</f>
        <v>0.002386634844868735</v>
      </c>
      <c r="C43" s="95">
        <f>+IF('Denuncias-Renuncias'!B41&gt;0,+'Denuncias-Renuncias'!D41/'Denuncias-Renuncias'!B41,"-")</f>
        <v>0</v>
      </c>
      <c r="D43" s="95">
        <f>+IF('Denuncias-Renuncias'!B41&gt;0,+'Denuncias-Renuncias'!E41/'Denuncias-Renuncias'!B41,"-")</f>
        <v>0.5990453460620525</v>
      </c>
      <c r="E43" s="95">
        <f>+IF('Denuncias-Renuncias'!B41&gt;0,+'Denuncias-Renuncias'!F41/'Denuncias-Renuncias'!B41,"-")</f>
        <v>0.014319809069212411</v>
      </c>
      <c r="F43" s="95">
        <f>+IF('Denuncias-Renuncias'!B41&gt;0,+'Denuncias-Renuncias'!G41/'Denuncias-Renuncias'!B41,"-")</f>
        <v>0.1909307875894988</v>
      </c>
      <c r="G43" s="95">
        <f>+IF('Denuncias-Renuncias'!B41&gt;0,+'Denuncias-Renuncias'!H41/'Denuncias-Renuncias'!B41,"-")</f>
        <v>0.1909307875894988</v>
      </c>
      <c r="H43" s="95">
        <f>+IF('Denuncias-Renuncias'!B41&gt;0,+'Denuncias-Renuncias'!I41/'Denuncias-Renuncias'!B41,"-")</f>
        <v>0.002386634844868735</v>
      </c>
    </row>
    <row r="44" spans="1:8" s="14" customFormat="1" ht="11.25">
      <c r="A44" s="35" t="s">
        <v>139</v>
      </c>
      <c r="B44" s="95">
        <f>+IF('Denuncias-Renuncias'!B42&gt;0,+'Denuncias-Renuncias'!C42/'Denuncias-Renuncias'!B42,"-")</f>
        <v>0.05968045112781955</v>
      </c>
      <c r="C44" s="95">
        <f>+IF('Denuncias-Renuncias'!B42&gt;0,+'Denuncias-Renuncias'!D42/'Denuncias-Renuncias'!B42,"-")</f>
        <v>0</v>
      </c>
      <c r="D44" s="95">
        <f>+IF('Denuncias-Renuncias'!B42&gt;0,+'Denuncias-Renuncias'!E42/'Denuncias-Renuncias'!B42,"-")</f>
        <v>0.49859022556390975</v>
      </c>
      <c r="E44" s="95">
        <f>+IF('Denuncias-Renuncias'!B42&gt;0,+'Denuncias-Renuncias'!F42/'Denuncias-Renuncias'!B42,"-")</f>
        <v>0.007988721804511278</v>
      </c>
      <c r="F44" s="95">
        <f>+IF('Denuncias-Renuncias'!B42&gt;0,+'Denuncias-Renuncias'!G42/'Denuncias-Renuncias'!B42,"-")</f>
        <v>0.2236842105263158</v>
      </c>
      <c r="G44" s="95">
        <f>+IF('Denuncias-Renuncias'!B42&gt;0,+'Denuncias-Renuncias'!H42/'Denuncias-Renuncias'!B42,"-")</f>
        <v>0.17669172932330826</v>
      </c>
      <c r="H44" s="95">
        <f>+IF('Denuncias-Renuncias'!B42&gt;0,+'Denuncias-Renuncias'!I42/'Denuncias-Renuncias'!B42,"-")</f>
        <v>0.03336466165413534</v>
      </c>
    </row>
    <row r="45" spans="1:8" s="14" customFormat="1" ht="11.25">
      <c r="A45" s="35" t="s">
        <v>140</v>
      </c>
      <c r="B45" s="95">
        <f>+IF('Denuncias-Renuncias'!B43&gt;0,+'Denuncias-Renuncias'!C43/'Denuncias-Renuncias'!B43,"-")</f>
        <v>0.07023411371237458</v>
      </c>
      <c r="C45" s="95">
        <f>+IF('Denuncias-Renuncias'!B43&gt;0,+'Denuncias-Renuncias'!D43/'Denuncias-Renuncias'!B43,"-")</f>
        <v>0</v>
      </c>
      <c r="D45" s="95">
        <f>+IF('Denuncias-Renuncias'!B43&gt;0,+'Denuncias-Renuncias'!E43/'Denuncias-Renuncias'!B43,"-")</f>
        <v>0.6354515050167224</v>
      </c>
      <c r="E45" s="95">
        <f>+IF('Denuncias-Renuncias'!B43&gt;0,+'Denuncias-Renuncias'!F43/'Denuncias-Renuncias'!B43,"-")</f>
        <v>0</v>
      </c>
      <c r="F45" s="95">
        <f>+IF('Denuncias-Renuncias'!B43&gt;0,+'Denuncias-Renuncias'!G43/'Denuncias-Renuncias'!B43,"-")</f>
        <v>0.07357859531772576</v>
      </c>
      <c r="G45" s="95">
        <f>+IF('Denuncias-Renuncias'!B43&gt;0,+'Denuncias-Renuncias'!H43/'Denuncias-Renuncias'!B43,"-")</f>
        <v>0.10702341137123746</v>
      </c>
      <c r="H45" s="95">
        <f>+IF('Denuncias-Renuncias'!B43&gt;0,+'Denuncias-Renuncias'!I43/'Denuncias-Renuncias'!B43,"-")</f>
        <v>0.11371237458193979</v>
      </c>
    </row>
    <row r="46" spans="1:8" s="14" customFormat="1" ht="11.25">
      <c r="A46" s="35" t="s">
        <v>141</v>
      </c>
      <c r="B46" s="95">
        <f>+IF('Denuncias-Renuncias'!B44&gt;0,+'Denuncias-Renuncias'!C44/'Denuncias-Renuncias'!B44,"-")</f>
        <v>0.11049723756906077</v>
      </c>
      <c r="C46" s="95">
        <f>+IF('Denuncias-Renuncias'!B44&gt;0,+'Denuncias-Renuncias'!D44/'Denuncias-Renuncias'!B44,"-")</f>
        <v>0</v>
      </c>
      <c r="D46" s="95">
        <f>+IF('Denuncias-Renuncias'!B44&gt;0,+'Denuncias-Renuncias'!E44/'Denuncias-Renuncias'!B44,"-")</f>
        <v>0.6464088397790055</v>
      </c>
      <c r="E46" s="95">
        <f>+IF('Denuncias-Renuncias'!B44&gt;0,+'Denuncias-Renuncias'!F44/'Denuncias-Renuncias'!B44,"-")</f>
        <v>0.016574585635359115</v>
      </c>
      <c r="F46" s="95">
        <f>+IF('Denuncias-Renuncias'!B44&gt;0,+'Denuncias-Renuncias'!G44/'Denuncias-Renuncias'!B44,"-")</f>
        <v>0.10497237569060773</v>
      </c>
      <c r="G46" s="95">
        <f>+IF('Denuncias-Renuncias'!B44&gt;0,+'Denuncias-Renuncias'!H44/'Denuncias-Renuncias'!B44,"-")</f>
        <v>0.12154696132596685</v>
      </c>
      <c r="H46" s="95">
        <f>+IF('Denuncias-Renuncias'!B44&gt;0,+'Denuncias-Renuncias'!I44/'Denuncias-Renuncias'!B44,"-")</f>
        <v>0</v>
      </c>
    </row>
    <row r="47" spans="1:8" s="14" customFormat="1" ht="11.25">
      <c r="A47" s="35" t="s">
        <v>142</v>
      </c>
      <c r="B47" s="95">
        <f>+IF('Denuncias-Renuncias'!B45&gt;0,+'Denuncias-Renuncias'!C45/'Denuncias-Renuncias'!B45,"-")</f>
        <v>0.09719222462203024</v>
      </c>
      <c r="C47" s="95">
        <f>+IF('Denuncias-Renuncias'!B45&gt;0,+'Denuncias-Renuncias'!D45/'Denuncias-Renuncias'!B45,"-")</f>
        <v>0.01511879049676026</v>
      </c>
      <c r="D47" s="95">
        <f>+IF('Denuncias-Renuncias'!B45&gt;0,+'Denuncias-Renuncias'!E45/'Denuncias-Renuncias'!B45,"-")</f>
        <v>0.6630669546436285</v>
      </c>
      <c r="E47" s="95">
        <f>+IF('Denuncias-Renuncias'!B45&gt;0,+'Denuncias-Renuncias'!F45/'Denuncias-Renuncias'!B45,"-")</f>
        <v>0.023758099352051837</v>
      </c>
      <c r="F47" s="95">
        <f>+IF('Denuncias-Renuncias'!B45&gt;0,+'Denuncias-Renuncias'!G45/'Denuncias-Renuncias'!B45,"-")</f>
        <v>0.06695464362850972</v>
      </c>
      <c r="G47" s="95">
        <f>+IF('Denuncias-Renuncias'!B45&gt;0,+'Denuncias-Renuncias'!H45/'Denuncias-Renuncias'!B45,"-")</f>
        <v>0.12526997840172785</v>
      </c>
      <c r="H47" s="95">
        <f>+IF('Denuncias-Renuncias'!B45&gt;0,+'Denuncias-Renuncias'!I45/'Denuncias-Renuncias'!B45,"-")</f>
        <v>0.008639308855291577</v>
      </c>
    </row>
    <row r="48" spans="1:8" s="14" customFormat="1" ht="11.25">
      <c r="A48" s="35" t="s">
        <v>143</v>
      </c>
      <c r="B48" s="95">
        <f>+IF('Denuncias-Renuncias'!B46&gt;0,+'Denuncias-Renuncias'!C46/'Denuncias-Renuncias'!B46,"-")</f>
        <v>0.16363636363636364</v>
      </c>
      <c r="C48" s="95">
        <f>+IF('Denuncias-Renuncias'!B46&gt;0,+'Denuncias-Renuncias'!D46/'Denuncias-Renuncias'!B46,"-")</f>
        <v>0</v>
      </c>
      <c r="D48" s="95">
        <f>+IF('Denuncias-Renuncias'!B46&gt;0,+'Denuncias-Renuncias'!E46/'Denuncias-Renuncias'!B46,"-")</f>
        <v>0.6545454545454545</v>
      </c>
      <c r="E48" s="95">
        <f>+IF('Denuncias-Renuncias'!B46&gt;0,+'Denuncias-Renuncias'!F46/'Denuncias-Renuncias'!B46,"-")</f>
        <v>0.006060606060606061</v>
      </c>
      <c r="F48" s="95">
        <f>+IF('Denuncias-Renuncias'!B46&gt;0,+'Denuncias-Renuncias'!G46/'Denuncias-Renuncias'!B46,"-")</f>
        <v>0.10909090909090909</v>
      </c>
      <c r="G48" s="95">
        <f>+IF('Denuncias-Renuncias'!B46&gt;0,+'Denuncias-Renuncias'!H46/'Denuncias-Renuncias'!B46,"-")</f>
        <v>0.06060606060606061</v>
      </c>
      <c r="H48" s="95">
        <f>+IF('Denuncias-Renuncias'!B46&gt;0,+'Denuncias-Renuncias'!I46/'Denuncias-Renuncias'!B46,"-")</f>
        <v>0.006060606060606061</v>
      </c>
    </row>
    <row r="49" spans="1:8" s="14" customFormat="1" ht="11.25">
      <c r="A49" s="35" t="s">
        <v>144</v>
      </c>
      <c r="B49" s="95">
        <f>+IF('Denuncias-Renuncias'!B47&gt;0,+'Denuncias-Renuncias'!C47/'Denuncias-Renuncias'!B47,"-")</f>
        <v>0.2642857142857143</v>
      </c>
      <c r="C49" s="95">
        <f>+IF('Denuncias-Renuncias'!B47&gt;0,+'Denuncias-Renuncias'!D47/'Denuncias-Renuncias'!B47,"-")</f>
        <v>0</v>
      </c>
      <c r="D49" s="95">
        <f>+IF('Denuncias-Renuncias'!B47&gt;0,+'Denuncias-Renuncias'!E47/'Denuncias-Renuncias'!B47,"-")</f>
        <v>0.55</v>
      </c>
      <c r="E49" s="95">
        <f>+IF('Denuncias-Renuncias'!B47&gt;0,+'Denuncias-Renuncias'!F47/'Denuncias-Renuncias'!B47,"-")</f>
        <v>0.007142857142857143</v>
      </c>
      <c r="F49" s="95">
        <f>+IF('Denuncias-Renuncias'!B47&gt;0,+'Denuncias-Renuncias'!G47/'Denuncias-Renuncias'!B47,"-")</f>
        <v>0.10714285714285714</v>
      </c>
      <c r="G49" s="95">
        <f>+IF('Denuncias-Renuncias'!B47&gt;0,+'Denuncias-Renuncias'!H47/'Denuncias-Renuncias'!B47,"-")</f>
        <v>0.07142857142857142</v>
      </c>
      <c r="H49" s="95">
        <f>+IF('Denuncias-Renuncias'!B47&gt;0,+'Denuncias-Renuncias'!I47/'Denuncias-Renuncias'!B47,"-")</f>
        <v>0</v>
      </c>
    </row>
    <row r="50" spans="1:8" s="14" customFormat="1" ht="11.25">
      <c r="A50" s="35" t="s">
        <v>145</v>
      </c>
      <c r="B50" s="95">
        <f>+IF('Denuncias-Renuncias'!B48&gt;0,+'Denuncias-Renuncias'!C48/'Denuncias-Renuncias'!B48,"-")</f>
        <v>0.09899328859060402</v>
      </c>
      <c r="C50" s="95">
        <f>+IF('Denuncias-Renuncias'!B48&gt;0,+'Denuncias-Renuncias'!D48/'Denuncias-Renuncias'!B48,"-")</f>
        <v>0.003355704697986577</v>
      </c>
      <c r="D50" s="95">
        <f>+IF('Denuncias-Renuncias'!B48&gt;0,+'Denuncias-Renuncias'!E48/'Denuncias-Renuncias'!B48,"-")</f>
        <v>0.7130872483221476</v>
      </c>
      <c r="E50" s="95">
        <f>+IF('Denuncias-Renuncias'!B48&gt;0,+'Denuncias-Renuncias'!F48/'Denuncias-Renuncias'!B48,"-")</f>
        <v>0.0016778523489932886</v>
      </c>
      <c r="F50" s="95">
        <f>+IF('Denuncias-Renuncias'!B48&gt;0,+'Denuncias-Renuncias'!G48/'Denuncias-Renuncias'!B48,"-")</f>
        <v>0.04530201342281879</v>
      </c>
      <c r="G50" s="95">
        <f>+IF('Denuncias-Renuncias'!B48&gt;0,+'Denuncias-Renuncias'!H48/'Denuncias-Renuncias'!B48,"-")</f>
        <v>0.08221476510067115</v>
      </c>
      <c r="H50" s="95">
        <f>+IF('Denuncias-Renuncias'!B48&gt;0,+'Denuncias-Renuncias'!I48/'Denuncias-Renuncias'!B48,"-")</f>
        <v>0.05536912751677853</v>
      </c>
    </row>
    <row r="51" spans="1:8" s="14" customFormat="1" ht="11.25">
      <c r="A51" s="35" t="s">
        <v>146</v>
      </c>
      <c r="B51" s="95">
        <f>+IF('Denuncias-Renuncias'!B49&gt;0,+'Denuncias-Renuncias'!C49/'Denuncias-Renuncias'!B49,"-")</f>
        <v>0.046001266089892384</v>
      </c>
      <c r="C51" s="95">
        <f>+IF('Denuncias-Renuncias'!B49&gt;0,+'Denuncias-Renuncias'!D49/'Denuncias-Renuncias'!B49,"-")</f>
        <v>0.005908419497784343</v>
      </c>
      <c r="D51" s="95">
        <f>+IF('Denuncias-Renuncias'!B49&gt;0,+'Denuncias-Renuncias'!E49/'Denuncias-Renuncias'!B49,"-")</f>
        <v>0.6908630512766406</v>
      </c>
      <c r="E51" s="95">
        <f>+IF('Denuncias-Renuncias'!B49&gt;0,+'Denuncias-Renuncias'!F49/'Denuncias-Renuncias'!B49,"-")</f>
        <v>0.016037138636843216</v>
      </c>
      <c r="F51" s="95">
        <f>+IF('Denuncias-Renuncias'!B49&gt;0,+'Denuncias-Renuncias'!G49/'Denuncias-Renuncias'!B49,"-")</f>
        <v>0.16838995568685378</v>
      </c>
      <c r="G51" s="95">
        <f>+IF('Denuncias-Renuncias'!B49&gt;0,+'Denuncias-Renuncias'!H49/'Denuncias-Renuncias'!B49,"-")</f>
        <v>0.062249419708799325</v>
      </c>
      <c r="H51" s="95">
        <f>+IF('Denuncias-Renuncias'!B49&gt;0,+'Denuncias-Renuncias'!I49/'Denuncias-Renuncias'!B49,"-")</f>
        <v>0.010550749103186326</v>
      </c>
    </row>
    <row r="52" spans="1:8" s="14" customFormat="1" ht="11.25">
      <c r="A52" s="35" t="s">
        <v>147</v>
      </c>
      <c r="B52" s="95">
        <f>+IF('Denuncias-Renuncias'!B50&gt;0,+'Denuncias-Renuncias'!C50/'Denuncias-Renuncias'!B50,"-")</f>
        <v>0.03177004538577912</v>
      </c>
      <c r="C52" s="95">
        <f>+IF('Denuncias-Renuncias'!B50&gt;0,+'Denuncias-Renuncias'!D50/'Denuncias-Renuncias'!B50,"-")</f>
        <v>0</v>
      </c>
      <c r="D52" s="95">
        <f>+IF('Denuncias-Renuncias'!B50&gt;0,+'Denuncias-Renuncias'!E50/'Denuncias-Renuncias'!B50,"-")</f>
        <v>0.6338880484114977</v>
      </c>
      <c r="E52" s="95">
        <f>+IF('Denuncias-Renuncias'!B50&gt;0,+'Denuncias-Renuncias'!F50/'Denuncias-Renuncias'!B50,"-")</f>
        <v>0.01059001512859304</v>
      </c>
      <c r="F52" s="95">
        <f>+IF('Denuncias-Renuncias'!B50&gt;0,+'Denuncias-Renuncias'!G50/'Denuncias-Renuncias'!B50,"-")</f>
        <v>0.09304084720121028</v>
      </c>
      <c r="G52" s="95">
        <f>+IF('Denuncias-Renuncias'!B50&gt;0,+'Denuncias-Renuncias'!H50/'Denuncias-Renuncias'!B50,"-")</f>
        <v>0.2291981845688351</v>
      </c>
      <c r="H52" s="95">
        <f>+IF('Denuncias-Renuncias'!B50&gt;0,+'Denuncias-Renuncias'!I50/'Denuncias-Renuncias'!B50,"-")</f>
        <v>0.0015128593040847202</v>
      </c>
    </row>
    <row r="53" spans="1:8" s="14" customFormat="1" ht="11.25">
      <c r="A53" s="35" t="s">
        <v>148</v>
      </c>
      <c r="B53" s="95">
        <f>+IF('Denuncias-Renuncias'!B51&gt;0,+'Denuncias-Renuncias'!C51/'Denuncias-Renuncias'!B51,"-")</f>
        <v>0</v>
      </c>
      <c r="C53" s="95">
        <f>+IF('Denuncias-Renuncias'!B51&gt;0,+'Denuncias-Renuncias'!D51/'Denuncias-Renuncias'!B51,"-")</f>
        <v>0</v>
      </c>
      <c r="D53" s="95">
        <f>+IF('Denuncias-Renuncias'!B51&gt;0,+'Denuncias-Renuncias'!E51/'Denuncias-Renuncias'!B51,"-")</f>
        <v>0.8520900321543409</v>
      </c>
      <c r="E53" s="95">
        <f>+IF('Denuncias-Renuncias'!B51&gt;0,+'Denuncias-Renuncias'!F51/'Denuncias-Renuncias'!B51,"-")</f>
        <v>0</v>
      </c>
      <c r="F53" s="95">
        <f>+IF('Denuncias-Renuncias'!B51&gt;0,+'Denuncias-Renuncias'!G51/'Denuncias-Renuncias'!B51,"-")</f>
        <v>0.03215434083601286</v>
      </c>
      <c r="G53" s="95">
        <f>+IF('Denuncias-Renuncias'!B51&gt;0,+'Denuncias-Renuncias'!H51/'Denuncias-Renuncias'!B51,"-")</f>
        <v>0.10610932475884244</v>
      </c>
      <c r="H53" s="95">
        <f>+IF('Denuncias-Renuncias'!B51&gt;0,+'Denuncias-Renuncias'!I51/'Denuncias-Renuncias'!B51,"-")</f>
        <v>0.00964630225080386</v>
      </c>
    </row>
    <row r="54" spans="1:8" s="14" customFormat="1" ht="11.25">
      <c r="A54" s="35" t="s">
        <v>256</v>
      </c>
      <c r="B54" s="95">
        <f>+IF('Denuncias-Renuncias'!B52&gt;0,+'Denuncias-Renuncias'!C52/'Denuncias-Renuncias'!B52,"-")</f>
        <v>0.06134969325153374</v>
      </c>
      <c r="C54" s="95">
        <f>+IF('Denuncias-Renuncias'!B52&gt;0,+'Denuncias-Renuncias'!D52/'Denuncias-Renuncias'!B52,"-")</f>
        <v>0</v>
      </c>
      <c r="D54" s="95">
        <f>+IF('Denuncias-Renuncias'!B52&gt;0,+'Denuncias-Renuncias'!E52/'Denuncias-Renuncias'!B52,"-")</f>
        <v>0.6073619631901841</v>
      </c>
      <c r="E54" s="95">
        <f>+IF('Denuncias-Renuncias'!B52&gt;0,+'Denuncias-Renuncias'!F52/'Denuncias-Renuncias'!B52,"-")</f>
        <v>0.018404907975460124</v>
      </c>
      <c r="F54" s="95">
        <f>+IF('Denuncias-Renuncias'!B52&gt;0,+'Denuncias-Renuncias'!G52/'Denuncias-Renuncias'!B52,"-")</f>
        <v>0.24539877300613497</v>
      </c>
      <c r="G54" s="95">
        <f>+IF('Denuncias-Renuncias'!B52&gt;0,+'Denuncias-Renuncias'!H52/'Denuncias-Renuncias'!B52,"-")</f>
        <v>0.06134969325153374</v>
      </c>
      <c r="H54" s="95">
        <f>+IF('Denuncias-Renuncias'!B52&gt;0,+'Denuncias-Renuncias'!I52/'Denuncias-Renuncias'!B52,"-")</f>
        <v>0.006134969325153374</v>
      </c>
    </row>
    <row r="55" spans="1:8" s="14" customFormat="1" ht="11.25">
      <c r="A55" s="35" t="s">
        <v>257</v>
      </c>
      <c r="B55" s="95">
        <f>+IF('Denuncias-Renuncias'!B53&gt;0,+'Denuncias-Renuncias'!C53/'Denuncias-Renuncias'!B53,"-")</f>
        <v>0.07241379310344828</v>
      </c>
      <c r="C55" s="95">
        <f>+IF('Denuncias-Renuncias'!B53&gt;0,+'Denuncias-Renuncias'!D53/'Denuncias-Renuncias'!B53,"-")</f>
        <v>0.0034482758620689655</v>
      </c>
      <c r="D55" s="95">
        <f>+IF('Denuncias-Renuncias'!B53&gt;0,+'Denuncias-Renuncias'!E53/'Denuncias-Renuncias'!B53,"-")</f>
        <v>0.5655172413793104</v>
      </c>
      <c r="E55" s="95">
        <f>+IF('Denuncias-Renuncias'!B53&gt;0,+'Denuncias-Renuncias'!F53/'Denuncias-Renuncias'!B53,"-")</f>
        <v>0.010344827586206896</v>
      </c>
      <c r="F55" s="95">
        <f>+IF('Denuncias-Renuncias'!B53&gt;0,+'Denuncias-Renuncias'!G53/'Denuncias-Renuncias'!B53,"-")</f>
        <v>0.27241379310344827</v>
      </c>
      <c r="G55" s="95">
        <f>+IF('Denuncias-Renuncias'!B53&gt;0,+'Denuncias-Renuncias'!H53/'Denuncias-Renuncias'!B53,"-")</f>
        <v>0.04482758620689655</v>
      </c>
      <c r="H55" s="95">
        <f>+IF('Denuncias-Renuncias'!B53&gt;0,+'Denuncias-Renuncias'!I53/'Denuncias-Renuncias'!B53,"-")</f>
        <v>0.03103448275862069</v>
      </c>
    </row>
    <row r="56" spans="1:8" s="14" customFormat="1" ht="11.25">
      <c r="A56" s="35" t="s">
        <v>258</v>
      </c>
      <c r="B56" s="95">
        <f>+IF('Denuncias-Renuncias'!B54&gt;0,+'Denuncias-Renuncias'!C54/'Denuncias-Renuncias'!B54,"-")</f>
        <v>0.03553299492385787</v>
      </c>
      <c r="C56" s="95">
        <f>+IF('Denuncias-Renuncias'!B54&gt;0,+'Denuncias-Renuncias'!D54/'Denuncias-Renuncias'!B54,"-")</f>
        <v>0.005076142131979695</v>
      </c>
      <c r="D56" s="95">
        <f>+IF('Denuncias-Renuncias'!B54&gt;0,+'Denuncias-Renuncias'!E54/'Denuncias-Renuncias'!B54,"-")</f>
        <v>0.6209813874788495</v>
      </c>
      <c r="E56" s="95">
        <f>+IF('Denuncias-Renuncias'!B54&gt;0,+'Denuncias-Renuncias'!F54/'Denuncias-Renuncias'!B54,"-")</f>
        <v>0.008460236886632826</v>
      </c>
      <c r="F56" s="95">
        <f>+IF('Denuncias-Renuncias'!B54&gt;0,+'Denuncias-Renuncias'!G54/'Denuncias-Renuncias'!B54,"-")</f>
        <v>0.2673434856175973</v>
      </c>
      <c r="G56" s="95">
        <f>+IF('Denuncias-Renuncias'!B54&gt;0,+'Denuncias-Renuncias'!H54/'Denuncias-Renuncias'!B54,"-")</f>
        <v>0.05583756345177665</v>
      </c>
      <c r="H56" s="95">
        <f>+IF('Denuncias-Renuncias'!B54&gt;0,+'Denuncias-Renuncias'!I54/'Denuncias-Renuncias'!B54,"-")</f>
        <v>0.00676818950930626</v>
      </c>
    </row>
    <row r="57" spans="1:8" s="14" customFormat="1" ht="11.25">
      <c r="A57" s="35" t="s">
        <v>149</v>
      </c>
      <c r="B57" s="95">
        <f>+IF('Denuncias-Renuncias'!B55&gt;0,+'Denuncias-Renuncias'!C55/'Denuncias-Renuncias'!B55,"-")</f>
        <v>0.04046242774566474</v>
      </c>
      <c r="C57" s="95">
        <f>+IF('Denuncias-Renuncias'!B55&gt;0,+'Denuncias-Renuncias'!D55/'Denuncias-Renuncias'!B55,"-")</f>
        <v>0</v>
      </c>
      <c r="D57" s="95">
        <f>+IF('Denuncias-Renuncias'!B55&gt;0,+'Denuncias-Renuncias'!E55/'Denuncias-Renuncias'!B55,"-")</f>
        <v>0.8092485549132948</v>
      </c>
      <c r="E57" s="95">
        <f>+IF('Denuncias-Renuncias'!B55&gt;0,+'Denuncias-Renuncias'!F55/'Denuncias-Renuncias'!B55,"-")</f>
        <v>0</v>
      </c>
      <c r="F57" s="95">
        <f>+IF('Denuncias-Renuncias'!B55&gt;0,+'Denuncias-Renuncias'!G55/'Denuncias-Renuncias'!B55,"-")</f>
        <v>0.12716763005780346</v>
      </c>
      <c r="G57" s="95">
        <f>+IF('Denuncias-Renuncias'!B55&gt;0,+'Denuncias-Renuncias'!H55/'Denuncias-Renuncias'!B55,"-")</f>
        <v>0.023121387283236993</v>
      </c>
      <c r="H57" s="95">
        <f>+IF('Denuncias-Renuncias'!B55&gt;0,+'Denuncias-Renuncias'!I55/'Denuncias-Renuncias'!B55,"-")</f>
        <v>0</v>
      </c>
    </row>
  </sheetData>
  <sheetProtection/>
  <mergeCells count="9">
    <mergeCell ref="A1:D1"/>
    <mergeCell ref="A2:D2"/>
    <mergeCell ref="E1:H1"/>
    <mergeCell ref="E2:H2"/>
    <mergeCell ref="H6:H7"/>
    <mergeCell ref="B6:B7"/>
    <mergeCell ref="C6:C7"/>
    <mergeCell ref="D6:F6"/>
    <mergeCell ref="G6:G7"/>
  </mergeCells>
  <printOptions/>
  <pageMargins left="0.31" right="0.24" top="0.5" bottom="0.51" header="0" footer="0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95"/>
  <sheetViews>
    <sheetView zoomScaleSheetLayoutView="75" zoomScalePageLayoutView="0" workbookViewId="0" topLeftCell="A1">
      <selection activeCell="A1" sqref="A1:O1"/>
    </sheetView>
  </sheetViews>
  <sheetFormatPr defaultColWidth="11.421875" defaultRowHeight="15" customHeight="1"/>
  <cols>
    <col min="1" max="1" width="26.421875" style="1" customWidth="1"/>
    <col min="2" max="2" width="9.8515625" style="1" bestFit="1" customWidth="1"/>
    <col min="3" max="3" width="10.421875" style="1" bestFit="1" customWidth="1"/>
    <col min="4" max="4" width="7.28125" style="1" bestFit="1" customWidth="1"/>
    <col min="5" max="5" width="11.57421875" style="1" bestFit="1" customWidth="1"/>
    <col min="6" max="6" width="18.00390625" style="1" customWidth="1"/>
    <col min="7" max="7" width="13.8515625" style="1" customWidth="1"/>
    <col min="8" max="8" width="14.00390625" style="1" customWidth="1"/>
    <col min="9" max="9" width="9.57421875" style="1" bestFit="1" customWidth="1"/>
    <col min="10" max="10" width="12.00390625" style="1" customWidth="1"/>
    <col min="11" max="11" width="10.57421875" style="1" bestFit="1" customWidth="1"/>
    <col min="12" max="15" width="11.7109375" style="1" bestFit="1" customWidth="1"/>
    <col min="16" max="16384" width="11.421875" style="1" customWidth="1"/>
  </cols>
  <sheetData>
    <row r="1" spans="1:15" s="23" customFormat="1" ht="15" customHeight="1">
      <c r="A1" s="99" t="s">
        <v>169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="23" customFormat="1" ht="15" customHeight="1">
      <c r="C2" s="42"/>
    </row>
    <row r="3" s="23" customFormat="1" ht="15" customHeight="1">
      <c r="C3" s="42"/>
    </row>
    <row r="4" spans="1:2" s="23" customFormat="1" ht="45" customHeight="1">
      <c r="A4" s="45" t="s">
        <v>272</v>
      </c>
      <c r="B4" s="42"/>
    </row>
    <row r="5" spans="1:20" s="24" customFormat="1" ht="15" customHeight="1">
      <c r="A5" s="14"/>
      <c r="B5" s="100" t="s">
        <v>154</v>
      </c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102"/>
      <c r="N5" s="102"/>
      <c r="O5" s="103"/>
      <c r="P5" s="14"/>
      <c r="Q5" s="14"/>
      <c r="R5" s="14"/>
      <c r="S5" s="14"/>
      <c r="T5" s="14"/>
    </row>
    <row r="6" spans="1:20" s="24" customFormat="1" ht="50.25" customHeight="1">
      <c r="A6" s="14"/>
      <c r="B6" s="25" t="s">
        <v>100</v>
      </c>
      <c r="C6" s="25" t="s">
        <v>32</v>
      </c>
      <c r="D6" s="25" t="s">
        <v>33</v>
      </c>
      <c r="E6" s="25" t="s">
        <v>34</v>
      </c>
      <c r="F6" s="25" t="s">
        <v>187</v>
      </c>
      <c r="G6" s="25" t="s">
        <v>188</v>
      </c>
      <c r="H6" s="25" t="s">
        <v>189</v>
      </c>
      <c r="I6" s="25" t="s">
        <v>35</v>
      </c>
      <c r="J6" s="25" t="s">
        <v>190</v>
      </c>
      <c r="K6" s="25" t="s">
        <v>36</v>
      </c>
      <c r="L6" s="25" t="s">
        <v>191</v>
      </c>
      <c r="M6" s="25" t="s">
        <v>192</v>
      </c>
      <c r="N6" s="25" t="s">
        <v>193</v>
      </c>
      <c r="O6" s="26" t="s">
        <v>37</v>
      </c>
      <c r="P6" s="14"/>
      <c r="Q6" s="14"/>
      <c r="R6" s="14"/>
      <c r="S6" s="14"/>
      <c r="T6" s="14"/>
    </row>
    <row r="7" spans="1:15" s="14" customFormat="1" ht="15" customHeight="1">
      <c r="A7" s="22" t="s">
        <v>103</v>
      </c>
      <c r="B7" s="47">
        <v>470</v>
      </c>
      <c r="C7" s="47">
        <v>1</v>
      </c>
      <c r="D7" s="47">
        <v>0</v>
      </c>
      <c r="E7" s="47">
        <v>0</v>
      </c>
      <c r="F7" s="47">
        <v>278</v>
      </c>
      <c r="G7" s="47">
        <v>34</v>
      </c>
      <c r="H7" s="47">
        <v>11</v>
      </c>
      <c r="I7" s="47">
        <v>46</v>
      </c>
      <c r="J7" s="47">
        <v>9</v>
      </c>
      <c r="K7" s="47">
        <v>0</v>
      </c>
      <c r="L7" s="47">
        <v>0</v>
      </c>
      <c r="M7" s="47">
        <v>16</v>
      </c>
      <c r="N7" s="47">
        <v>61</v>
      </c>
      <c r="O7" s="47">
        <v>14</v>
      </c>
    </row>
    <row r="8" spans="1:15" s="14" customFormat="1" ht="15" customHeight="1">
      <c r="A8" s="22" t="s">
        <v>104</v>
      </c>
      <c r="B8" s="47">
        <v>990</v>
      </c>
      <c r="C8" s="47">
        <v>1</v>
      </c>
      <c r="D8" s="47">
        <v>0</v>
      </c>
      <c r="E8" s="47">
        <v>0</v>
      </c>
      <c r="F8" s="47">
        <v>493</v>
      </c>
      <c r="G8" s="47">
        <v>183</v>
      </c>
      <c r="H8" s="47">
        <v>66</v>
      </c>
      <c r="I8" s="47">
        <v>81</v>
      </c>
      <c r="J8" s="47">
        <v>4</v>
      </c>
      <c r="K8" s="47">
        <v>22</v>
      </c>
      <c r="L8" s="47">
        <v>4</v>
      </c>
      <c r="M8" s="47">
        <v>45</v>
      </c>
      <c r="N8" s="47">
        <v>24</v>
      </c>
      <c r="O8" s="47">
        <v>67</v>
      </c>
    </row>
    <row r="9" spans="1:15" s="14" customFormat="1" ht="15" customHeight="1">
      <c r="A9" s="22" t="s">
        <v>105</v>
      </c>
      <c r="B9" s="47">
        <v>381</v>
      </c>
      <c r="C9" s="47">
        <v>0</v>
      </c>
      <c r="D9" s="47">
        <v>0</v>
      </c>
      <c r="E9" s="47">
        <v>0</v>
      </c>
      <c r="F9" s="47">
        <v>295</v>
      </c>
      <c r="G9" s="47">
        <v>32</v>
      </c>
      <c r="H9" s="47">
        <v>1</v>
      </c>
      <c r="I9" s="47">
        <v>7</v>
      </c>
      <c r="J9" s="47">
        <v>0</v>
      </c>
      <c r="K9" s="47">
        <v>0</v>
      </c>
      <c r="L9" s="47">
        <v>0</v>
      </c>
      <c r="M9" s="47">
        <v>1</v>
      </c>
      <c r="N9" s="47">
        <v>7</v>
      </c>
      <c r="O9" s="47">
        <v>38</v>
      </c>
    </row>
    <row r="10" spans="1:15" s="14" customFormat="1" ht="15" customHeight="1">
      <c r="A10" s="22" t="s">
        <v>106</v>
      </c>
      <c r="B10" s="47">
        <v>698</v>
      </c>
      <c r="C10" s="47">
        <v>1</v>
      </c>
      <c r="D10" s="47">
        <v>0</v>
      </c>
      <c r="E10" s="47">
        <v>0</v>
      </c>
      <c r="F10" s="47">
        <v>382</v>
      </c>
      <c r="G10" s="47">
        <v>45</v>
      </c>
      <c r="H10" s="47">
        <v>53</v>
      </c>
      <c r="I10" s="47">
        <v>77</v>
      </c>
      <c r="J10" s="47">
        <v>5</v>
      </c>
      <c r="K10" s="47">
        <v>1</v>
      </c>
      <c r="L10" s="47">
        <v>14</v>
      </c>
      <c r="M10" s="47">
        <v>24</v>
      </c>
      <c r="N10" s="47">
        <v>15</v>
      </c>
      <c r="O10" s="47">
        <v>81</v>
      </c>
    </row>
    <row r="11" spans="1:15" s="14" customFormat="1" ht="15" customHeight="1">
      <c r="A11" s="22" t="s">
        <v>107</v>
      </c>
      <c r="B11" s="47">
        <v>409</v>
      </c>
      <c r="C11" s="47">
        <v>0</v>
      </c>
      <c r="D11" s="47">
        <v>0</v>
      </c>
      <c r="E11" s="47">
        <v>0</v>
      </c>
      <c r="F11" s="47">
        <v>201</v>
      </c>
      <c r="G11" s="47">
        <v>99</v>
      </c>
      <c r="H11" s="47">
        <v>1</v>
      </c>
      <c r="I11" s="47">
        <v>91</v>
      </c>
      <c r="J11" s="47">
        <v>0</v>
      </c>
      <c r="K11" s="47">
        <v>0</v>
      </c>
      <c r="L11" s="47">
        <v>0</v>
      </c>
      <c r="M11" s="47">
        <v>2</v>
      </c>
      <c r="N11" s="47">
        <v>10</v>
      </c>
      <c r="O11" s="47">
        <v>5</v>
      </c>
    </row>
    <row r="12" spans="1:15" s="14" customFormat="1" ht="15" customHeight="1">
      <c r="A12" s="22" t="s">
        <v>108</v>
      </c>
      <c r="B12" s="47">
        <v>333</v>
      </c>
      <c r="C12" s="47">
        <v>0</v>
      </c>
      <c r="D12" s="47">
        <v>0</v>
      </c>
      <c r="E12" s="47">
        <v>0</v>
      </c>
      <c r="F12" s="47">
        <v>158</v>
      </c>
      <c r="G12" s="47">
        <v>48</v>
      </c>
      <c r="H12" s="47">
        <v>9</v>
      </c>
      <c r="I12" s="47">
        <v>1</v>
      </c>
      <c r="J12" s="47">
        <v>0</v>
      </c>
      <c r="K12" s="47">
        <v>52</v>
      </c>
      <c r="L12" s="47">
        <v>4</v>
      </c>
      <c r="M12" s="47">
        <v>7</v>
      </c>
      <c r="N12" s="47">
        <v>29</v>
      </c>
      <c r="O12" s="47">
        <v>25</v>
      </c>
    </row>
    <row r="13" spans="1:15" s="14" customFormat="1" ht="15" customHeight="1">
      <c r="A13" s="22" t="s">
        <v>109</v>
      </c>
      <c r="B13" s="47">
        <v>1651</v>
      </c>
      <c r="C13" s="47">
        <v>0</v>
      </c>
      <c r="D13" s="47">
        <v>0</v>
      </c>
      <c r="E13" s="47">
        <v>0</v>
      </c>
      <c r="F13" s="47">
        <v>1146</v>
      </c>
      <c r="G13" s="47">
        <v>94</v>
      </c>
      <c r="H13" s="47">
        <v>31</v>
      </c>
      <c r="I13" s="47">
        <v>35</v>
      </c>
      <c r="J13" s="47">
        <v>9</v>
      </c>
      <c r="K13" s="47">
        <v>189</v>
      </c>
      <c r="L13" s="47">
        <v>5</v>
      </c>
      <c r="M13" s="47">
        <v>18</v>
      </c>
      <c r="N13" s="47">
        <v>104</v>
      </c>
      <c r="O13" s="47">
        <v>20</v>
      </c>
    </row>
    <row r="14" spans="1:15" s="14" customFormat="1" ht="15" customHeight="1">
      <c r="A14" s="22" t="s">
        <v>110</v>
      </c>
      <c r="B14" s="47">
        <v>2005</v>
      </c>
      <c r="C14" s="47">
        <v>0</v>
      </c>
      <c r="D14" s="47">
        <v>0</v>
      </c>
      <c r="E14" s="47">
        <v>0</v>
      </c>
      <c r="F14" s="47">
        <v>1199</v>
      </c>
      <c r="G14" s="47">
        <v>185</v>
      </c>
      <c r="H14" s="47">
        <v>55</v>
      </c>
      <c r="I14" s="47">
        <v>208</v>
      </c>
      <c r="J14" s="47">
        <v>36</v>
      </c>
      <c r="K14" s="47">
        <v>6</v>
      </c>
      <c r="L14" s="47">
        <v>2</v>
      </c>
      <c r="M14" s="47">
        <v>28</v>
      </c>
      <c r="N14" s="47">
        <v>103</v>
      </c>
      <c r="O14" s="47">
        <v>183</v>
      </c>
    </row>
    <row r="15" spans="1:15" s="14" customFormat="1" ht="15" customHeight="1">
      <c r="A15" s="22" t="s">
        <v>111</v>
      </c>
      <c r="B15" s="47">
        <v>70</v>
      </c>
      <c r="C15" s="47">
        <v>0</v>
      </c>
      <c r="D15" s="47">
        <v>0</v>
      </c>
      <c r="E15" s="47">
        <v>0</v>
      </c>
      <c r="F15" s="47">
        <v>40</v>
      </c>
      <c r="G15" s="47">
        <v>9</v>
      </c>
      <c r="H15" s="47">
        <v>1</v>
      </c>
      <c r="I15" s="47">
        <v>11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9</v>
      </c>
    </row>
    <row r="16" spans="1:15" s="14" customFormat="1" ht="15" customHeight="1">
      <c r="A16" s="22" t="s">
        <v>112</v>
      </c>
      <c r="B16" s="47">
        <v>33</v>
      </c>
      <c r="C16" s="47">
        <v>0</v>
      </c>
      <c r="D16" s="47">
        <v>0</v>
      </c>
      <c r="E16" s="47">
        <v>0</v>
      </c>
      <c r="F16" s="47">
        <v>22</v>
      </c>
      <c r="G16" s="47">
        <v>5</v>
      </c>
      <c r="H16" s="47">
        <v>0</v>
      </c>
      <c r="I16" s="47">
        <v>3</v>
      </c>
      <c r="J16" s="47">
        <v>0</v>
      </c>
      <c r="K16" s="47">
        <v>0</v>
      </c>
      <c r="L16" s="47">
        <v>0</v>
      </c>
      <c r="M16" s="47">
        <v>1</v>
      </c>
      <c r="N16" s="47">
        <v>0</v>
      </c>
      <c r="O16" s="47">
        <v>2</v>
      </c>
    </row>
    <row r="17" spans="1:15" s="14" customFormat="1" ht="15" customHeight="1">
      <c r="A17" s="22" t="s">
        <v>113</v>
      </c>
      <c r="B17" s="47">
        <v>727</v>
      </c>
      <c r="C17" s="47">
        <v>0</v>
      </c>
      <c r="D17" s="47">
        <v>0</v>
      </c>
      <c r="E17" s="47">
        <v>0</v>
      </c>
      <c r="F17" s="47">
        <v>160</v>
      </c>
      <c r="G17" s="47">
        <v>45</v>
      </c>
      <c r="H17" s="47">
        <v>146</v>
      </c>
      <c r="I17" s="47">
        <v>45</v>
      </c>
      <c r="J17" s="47">
        <v>4</v>
      </c>
      <c r="K17" s="47">
        <v>0</v>
      </c>
      <c r="L17" s="47">
        <v>0</v>
      </c>
      <c r="M17" s="47">
        <v>0</v>
      </c>
      <c r="N17" s="47">
        <v>10</v>
      </c>
      <c r="O17" s="47">
        <v>317</v>
      </c>
    </row>
    <row r="18" spans="1:15" s="14" customFormat="1" ht="15" customHeight="1">
      <c r="A18" s="22" t="s">
        <v>114</v>
      </c>
      <c r="B18" s="47">
        <v>694</v>
      </c>
      <c r="C18" s="47">
        <v>0</v>
      </c>
      <c r="D18" s="47">
        <v>0</v>
      </c>
      <c r="E18" s="47">
        <v>0</v>
      </c>
      <c r="F18" s="47">
        <v>489</v>
      </c>
      <c r="G18" s="47">
        <v>40</v>
      </c>
      <c r="H18" s="47">
        <v>5</v>
      </c>
      <c r="I18" s="47">
        <v>79</v>
      </c>
      <c r="J18" s="47">
        <v>5</v>
      </c>
      <c r="K18" s="47">
        <v>5</v>
      </c>
      <c r="L18" s="47">
        <v>0</v>
      </c>
      <c r="M18" s="47">
        <v>22</v>
      </c>
      <c r="N18" s="47">
        <v>18</v>
      </c>
      <c r="O18" s="47">
        <v>31</v>
      </c>
    </row>
    <row r="19" spans="1:15" s="14" customFormat="1" ht="15" customHeight="1">
      <c r="A19" s="22" t="s">
        <v>115</v>
      </c>
      <c r="B19" s="47">
        <v>1285</v>
      </c>
      <c r="C19" s="47">
        <v>2</v>
      </c>
      <c r="D19" s="47">
        <v>0</v>
      </c>
      <c r="E19" s="47">
        <v>0</v>
      </c>
      <c r="F19" s="47">
        <v>881</v>
      </c>
      <c r="G19" s="47">
        <v>88</v>
      </c>
      <c r="H19" s="47">
        <v>42</v>
      </c>
      <c r="I19" s="47">
        <v>169</v>
      </c>
      <c r="J19" s="47">
        <v>10</v>
      </c>
      <c r="K19" s="47">
        <v>29</v>
      </c>
      <c r="L19" s="47">
        <v>0</v>
      </c>
      <c r="M19" s="47">
        <v>31</v>
      </c>
      <c r="N19" s="47">
        <v>31</v>
      </c>
      <c r="O19" s="47">
        <v>2</v>
      </c>
    </row>
    <row r="20" spans="1:15" s="14" customFormat="1" ht="15" customHeight="1">
      <c r="A20" s="22" t="s">
        <v>116</v>
      </c>
      <c r="B20" s="47">
        <v>828</v>
      </c>
      <c r="C20" s="47">
        <v>0</v>
      </c>
      <c r="D20" s="47">
        <v>0</v>
      </c>
      <c r="E20" s="47">
        <v>0</v>
      </c>
      <c r="F20" s="47">
        <v>550</v>
      </c>
      <c r="G20" s="47">
        <v>50</v>
      </c>
      <c r="H20" s="47">
        <v>12</v>
      </c>
      <c r="I20" s="47">
        <v>90</v>
      </c>
      <c r="J20" s="47">
        <v>6</v>
      </c>
      <c r="K20" s="47">
        <v>48</v>
      </c>
      <c r="L20" s="47">
        <v>2</v>
      </c>
      <c r="M20" s="47">
        <v>30</v>
      </c>
      <c r="N20" s="47">
        <v>8</v>
      </c>
      <c r="O20" s="47">
        <v>32</v>
      </c>
    </row>
    <row r="21" spans="1:15" s="14" customFormat="1" ht="15" customHeight="1">
      <c r="A21" s="22" t="s">
        <v>117</v>
      </c>
      <c r="B21" s="47">
        <v>733</v>
      </c>
      <c r="C21" s="47">
        <v>1</v>
      </c>
      <c r="D21" s="47">
        <v>0</v>
      </c>
      <c r="E21" s="47">
        <v>0</v>
      </c>
      <c r="F21" s="47">
        <v>313</v>
      </c>
      <c r="G21" s="47">
        <v>301</v>
      </c>
      <c r="H21" s="47">
        <v>4</v>
      </c>
      <c r="I21" s="47">
        <v>49</v>
      </c>
      <c r="J21" s="47">
        <v>8</v>
      </c>
      <c r="K21" s="47">
        <v>26</v>
      </c>
      <c r="L21" s="47">
        <v>0</v>
      </c>
      <c r="M21" s="47">
        <v>5</v>
      </c>
      <c r="N21" s="47">
        <v>22</v>
      </c>
      <c r="O21" s="47">
        <v>4</v>
      </c>
    </row>
    <row r="22" spans="1:15" s="14" customFormat="1" ht="15" customHeight="1">
      <c r="A22" s="22" t="s">
        <v>118</v>
      </c>
      <c r="B22" s="47">
        <v>334</v>
      </c>
      <c r="C22" s="47">
        <v>0</v>
      </c>
      <c r="D22" s="47">
        <v>0</v>
      </c>
      <c r="E22" s="47">
        <v>0</v>
      </c>
      <c r="F22" s="47">
        <v>211</v>
      </c>
      <c r="G22" s="47">
        <v>5</v>
      </c>
      <c r="H22" s="47">
        <v>14</v>
      </c>
      <c r="I22" s="47">
        <v>43</v>
      </c>
      <c r="J22" s="47">
        <v>0</v>
      </c>
      <c r="K22" s="47">
        <v>2</v>
      </c>
      <c r="L22" s="47">
        <v>4</v>
      </c>
      <c r="M22" s="47">
        <v>1</v>
      </c>
      <c r="N22" s="47">
        <v>4</v>
      </c>
      <c r="O22" s="47">
        <v>50</v>
      </c>
    </row>
    <row r="23" spans="1:15" s="14" customFormat="1" ht="15" customHeight="1">
      <c r="A23" s="22" t="s">
        <v>119</v>
      </c>
      <c r="B23" s="47">
        <v>58</v>
      </c>
      <c r="C23" s="47">
        <v>0</v>
      </c>
      <c r="D23" s="47">
        <v>0</v>
      </c>
      <c r="E23" s="47">
        <v>0</v>
      </c>
      <c r="F23" s="47">
        <v>23</v>
      </c>
      <c r="G23" s="47">
        <v>24</v>
      </c>
      <c r="H23" s="47">
        <v>0</v>
      </c>
      <c r="I23" s="47">
        <v>9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47">
        <v>1</v>
      </c>
    </row>
    <row r="24" spans="1:15" s="14" customFormat="1" ht="15" customHeight="1">
      <c r="A24" s="22" t="s">
        <v>120</v>
      </c>
      <c r="B24" s="47">
        <v>178</v>
      </c>
      <c r="C24" s="47">
        <v>0</v>
      </c>
      <c r="D24" s="47">
        <v>0</v>
      </c>
      <c r="E24" s="47">
        <v>0</v>
      </c>
      <c r="F24" s="47">
        <v>73</v>
      </c>
      <c r="G24" s="47">
        <v>26</v>
      </c>
      <c r="H24" s="47">
        <v>2</v>
      </c>
      <c r="I24" s="47">
        <v>0</v>
      </c>
      <c r="J24" s="47">
        <v>1</v>
      </c>
      <c r="K24" s="47">
        <v>37</v>
      </c>
      <c r="L24" s="47">
        <v>0</v>
      </c>
      <c r="M24" s="47">
        <v>4</v>
      </c>
      <c r="N24" s="47">
        <v>0</v>
      </c>
      <c r="O24" s="47">
        <v>35</v>
      </c>
    </row>
    <row r="25" spans="1:15" s="14" customFormat="1" ht="15" customHeight="1">
      <c r="A25" s="22" t="s">
        <v>121</v>
      </c>
      <c r="B25" s="47">
        <v>295</v>
      </c>
      <c r="C25" s="47">
        <v>0</v>
      </c>
      <c r="D25" s="47">
        <v>0</v>
      </c>
      <c r="E25" s="47">
        <v>0</v>
      </c>
      <c r="F25" s="47">
        <v>157</v>
      </c>
      <c r="G25" s="47">
        <v>33</v>
      </c>
      <c r="H25" s="47">
        <v>0</v>
      </c>
      <c r="I25" s="47">
        <v>79</v>
      </c>
      <c r="J25" s="47">
        <v>0</v>
      </c>
      <c r="K25" s="47">
        <v>12</v>
      </c>
      <c r="L25" s="47">
        <v>0</v>
      </c>
      <c r="M25" s="47">
        <v>11</v>
      </c>
      <c r="N25" s="47">
        <v>3</v>
      </c>
      <c r="O25" s="47">
        <v>0</v>
      </c>
    </row>
    <row r="26" spans="1:15" s="14" customFormat="1" ht="15" customHeight="1">
      <c r="A26" s="22" t="s">
        <v>122</v>
      </c>
      <c r="B26" s="47">
        <v>22</v>
      </c>
      <c r="C26" s="47">
        <v>0</v>
      </c>
      <c r="D26" s="47">
        <v>0</v>
      </c>
      <c r="E26" s="47">
        <v>0</v>
      </c>
      <c r="F26" s="47">
        <v>17</v>
      </c>
      <c r="G26" s="47">
        <v>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1</v>
      </c>
      <c r="N26" s="47">
        <v>2</v>
      </c>
      <c r="O26" s="47">
        <v>0</v>
      </c>
    </row>
    <row r="27" spans="1:15" s="14" customFormat="1" ht="15" customHeight="1">
      <c r="A27" s="22" t="s">
        <v>123</v>
      </c>
      <c r="B27" s="47">
        <v>96</v>
      </c>
      <c r="C27" s="47">
        <v>0</v>
      </c>
      <c r="D27" s="47">
        <v>0</v>
      </c>
      <c r="E27" s="47">
        <v>0</v>
      </c>
      <c r="F27" s="47">
        <v>81</v>
      </c>
      <c r="G27" s="47">
        <v>3</v>
      </c>
      <c r="H27" s="47">
        <v>0</v>
      </c>
      <c r="I27" s="47">
        <v>11</v>
      </c>
      <c r="J27" s="47">
        <v>0</v>
      </c>
      <c r="K27" s="47">
        <v>0</v>
      </c>
      <c r="L27" s="47">
        <v>0</v>
      </c>
      <c r="M27" s="47">
        <v>0</v>
      </c>
      <c r="N27" s="47">
        <v>1</v>
      </c>
      <c r="O27" s="47">
        <v>0</v>
      </c>
    </row>
    <row r="28" spans="1:15" s="14" customFormat="1" ht="15" customHeight="1">
      <c r="A28" s="22" t="s">
        <v>124</v>
      </c>
      <c r="B28" s="47">
        <v>80</v>
      </c>
      <c r="C28" s="47">
        <v>0</v>
      </c>
      <c r="D28" s="47">
        <v>0</v>
      </c>
      <c r="E28" s="47">
        <v>0</v>
      </c>
      <c r="F28" s="47">
        <v>73</v>
      </c>
      <c r="G28" s="47">
        <v>2</v>
      </c>
      <c r="H28" s="47">
        <v>0</v>
      </c>
      <c r="I28" s="47">
        <v>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</row>
    <row r="29" spans="1:15" s="14" customFormat="1" ht="15" customHeight="1">
      <c r="A29" s="22" t="s">
        <v>125</v>
      </c>
      <c r="B29" s="47">
        <v>37</v>
      </c>
      <c r="C29" s="47">
        <v>0</v>
      </c>
      <c r="D29" s="47">
        <v>0</v>
      </c>
      <c r="E29" s="47">
        <v>0</v>
      </c>
      <c r="F29" s="47">
        <v>30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7</v>
      </c>
    </row>
    <row r="30" spans="1:15" s="14" customFormat="1" ht="15" customHeight="1">
      <c r="A30" s="22" t="s">
        <v>126</v>
      </c>
      <c r="B30" s="47">
        <v>471</v>
      </c>
      <c r="C30" s="47">
        <v>0</v>
      </c>
      <c r="D30" s="47">
        <v>0</v>
      </c>
      <c r="E30" s="47">
        <v>0</v>
      </c>
      <c r="F30" s="47">
        <v>403</v>
      </c>
      <c r="G30" s="47">
        <v>41</v>
      </c>
      <c r="H30" s="47">
        <v>5</v>
      </c>
      <c r="I30" s="47">
        <v>0</v>
      </c>
      <c r="J30" s="47">
        <v>13</v>
      </c>
      <c r="K30" s="47">
        <v>9</v>
      </c>
      <c r="L30" s="47">
        <v>0</v>
      </c>
      <c r="M30" s="47">
        <v>0</v>
      </c>
      <c r="N30" s="47">
        <v>0</v>
      </c>
      <c r="O30" s="47">
        <v>0</v>
      </c>
    </row>
    <row r="31" spans="1:15" s="14" customFormat="1" ht="15" customHeight="1">
      <c r="A31" s="22" t="s">
        <v>127</v>
      </c>
      <c r="B31" s="47">
        <v>71</v>
      </c>
      <c r="C31" s="47">
        <v>0</v>
      </c>
      <c r="D31" s="47">
        <v>0</v>
      </c>
      <c r="E31" s="47">
        <v>0</v>
      </c>
      <c r="F31" s="47">
        <v>57</v>
      </c>
      <c r="G31" s="47">
        <v>1</v>
      </c>
      <c r="H31" s="47">
        <v>0</v>
      </c>
      <c r="I31" s="47">
        <v>1</v>
      </c>
      <c r="J31" s="47">
        <v>0</v>
      </c>
      <c r="K31" s="47">
        <v>0</v>
      </c>
      <c r="L31" s="47">
        <v>0</v>
      </c>
      <c r="M31" s="47">
        <v>0</v>
      </c>
      <c r="N31" s="47">
        <v>2</v>
      </c>
      <c r="O31" s="47">
        <v>10</v>
      </c>
    </row>
    <row r="32" spans="1:15" s="14" customFormat="1" ht="15" customHeight="1">
      <c r="A32" s="22" t="s">
        <v>128</v>
      </c>
      <c r="B32" s="47">
        <v>204</v>
      </c>
      <c r="C32" s="47">
        <v>0</v>
      </c>
      <c r="D32" s="47">
        <v>0</v>
      </c>
      <c r="E32" s="47">
        <v>0</v>
      </c>
      <c r="F32" s="47">
        <v>99</v>
      </c>
      <c r="G32" s="47">
        <v>39</v>
      </c>
      <c r="H32" s="47">
        <v>0</v>
      </c>
      <c r="I32" s="47">
        <v>25</v>
      </c>
      <c r="J32" s="47">
        <v>4</v>
      </c>
      <c r="K32" s="47">
        <v>26</v>
      </c>
      <c r="L32" s="47">
        <v>0</v>
      </c>
      <c r="M32" s="47">
        <v>3</v>
      </c>
      <c r="N32" s="47">
        <v>3</v>
      </c>
      <c r="O32" s="47">
        <v>5</v>
      </c>
    </row>
    <row r="33" spans="1:15" s="14" customFormat="1" ht="15" customHeight="1">
      <c r="A33" s="22" t="s">
        <v>129</v>
      </c>
      <c r="B33" s="47">
        <v>213</v>
      </c>
      <c r="C33" s="47">
        <v>0</v>
      </c>
      <c r="D33" s="47">
        <v>0</v>
      </c>
      <c r="E33" s="47">
        <v>0</v>
      </c>
      <c r="F33" s="47">
        <v>154</v>
      </c>
      <c r="G33" s="47">
        <v>19</v>
      </c>
      <c r="H33" s="47">
        <v>1</v>
      </c>
      <c r="I33" s="47">
        <v>2</v>
      </c>
      <c r="J33" s="47">
        <v>0</v>
      </c>
      <c r="K33" s="47">
        <v>7</v>
      </c>
      <c r="L33" s="47">
        <v>0</v>
      </c>
      <c r="M33" s="47">
        <v>6</v>
      </c>
      <c r="N33" s="47">
        <v>10</v>
      </c>
      <c r="O33" s="47">
        <v>14</v>
      </c>
    </row>
    <row r="34" spans="1:15" s="14" customFormat="1" ht="15" customHeight="1">
      <c r="A34" s="22" t="s">
        <v>130</v>
      </c>
      <c r="B34" s="47">
        <v>85</v>
      </c>
      <c r="C34" s="47">
        <v>0</v>
      </c>
      <c r="D34" s="47">
        <v>0</v>
      </c>
      <c r="E34" s="47">
        <v>0</v>
      </c>
      <c r="F34" s="47">
        <v>40</v>
      </c>
      <c r="G34" s="47">
        <v>15</v>
      </c>
      <c r="H34" s="47">
        <v>5</v>
      </c>
      <c r="I34" s="47">
        <v>12</v>
      </c>
      <c r="J34" s="47">
        <v>0</v>
      </c>
      <c r="K34" s="47">
        <v>3</v>
      </c>
      <c r="L34" s="47">
        <v>0</v>
      </c>
      <c r="M34" s="47">
        <v>0</v>
      </c>
      <c r="N34" s="47">
        <v>10</v>
      </c>
      <c r="O34" s="47">
        <v>0</v>
      </c>
    </row>
    <row r="35" spans="1:15" s="14" customFormat="1" ht="15" customHeight="1">
      <c r="A35" s="22" t="s">
        <v>131</v>
      </c>
      <c r="B35" s="47">
        <v>145</v>
      </c>
      <c r="C35" s="47">
        <v>0</v>
      </c>
      <c r="D35" s="47">
        <v>0</v>
      </c>
      <c r="E35" s="47">
        <v>0</v>
      </c>
      <c r="F35" s="47">
        <v>123</v>
      </c>
      <c r="G35" s="47">
        <v>12</v>
      </c>
      <c r="H35" s="47">
        <v>7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3</v>
      </c>
      <c r="O35" s="47">
        <v>0</v>
      </c>
    </row>
    <row r="36" spans="1:15" s="14" customFormat="1" ht="15" customHeight="1">
      <c r="A36" s="22" t="s">
        <v>132</v>
      </c>
      <c r="B36" s="47">
        <v>306</v>
      </c>
      <c r="C36" s="47">
        <v>0</v>
      </c>
      <c r="D36" s="47">
        <v>0</v>
      </c>
      <c r="E36" s="47">
        <v>0</v>
      </c>
      <c r="F36" s="47">
        <v>153</v>
      </c>
      <c r="G36" s="47">
        <v>47</v>
      </c>
      <c r="H36" s="47">
        <v>7</v>
      </c>
      <c r="I36" s="47">
        <v>33</v>
      </c>
      <c r="J36" s="47">
        <v>2</v>
      </c>
      <c r="K36" s="47">
        <v>5</v>
      </c>
      <c r="L36" s="47">
        <v>4</v>
      </c>
      <c r="M36" s="47">
        <v>5</v>
      </c>
      <c r="N36" s="47">
        <v>0</v>
      </c>
      <c r="O36" s="47">
        <v>50</v>
      </c>
    </row>
    <row r="37" spans="1:15" s="14" customFormat="1" ht="15" customHeight="1">
      <c r="A37" s="22" t="s">
        <v>133</v>
      </c>
      <c r="B37" s="47">
        <v>3587</v>
      </c>
      <c r="C37" s="47">
        <v>3</v>
      </c>
      <c r="D37" s="47">
        <v>0</v>
      </c>
      <c r="E37" s="47">
        <v>0</v>
      </c>
      <c r="F37" s="47">
        <v>2278</v>
      </c>
      <c r="G37" s="47">
        <v>450</v>
      </c>
      <c r="H37" s="47">
        <v>212</v>
      </c>
      <c r="I37" s="47">
        <v>298</v>
      </c>
      <c r="J37" s="47">
        <v>19</v>
      </c>
      <c r="K37" s="47">
        <v>30</v>
      </c>
      <c r="L37" s="47">
        <v>19</v>
      </c>
      <c r="M37" s="47">
        <v>59</v>
      </c>
      <c r="N37" s="47">
        <v>32</v>
      </c>
      <c r="O37" s="47">
        <v>187</v>
      </c>
    </row>
    <row r="38" spans="1:15" s="14" customFormat="1" ht="15" customHeight="1">
      <c r="A38" s="22" t="s">
        <v>134</v>
      </c>
      <c r="B38" s="47">
        <v>495</v>
      </c>
      <c r="C38" s="47">
        <v>0</v>
      </c>
      <c r="D38" s="47">
        <v>0</v>
      </c>
      <c r="E38" s="47">
        <v>0</v>
      </c>
      <c r="F38" s="47">
        <v>316</v>
      </c>
      <c r="G38" s="47">
        <v>76</v>
      </c>
      <c r="H38" s="47">
        <v>5</v>
      </c>
      <c r="I38" s="47">
        <v>38</v>
      </c>
      <c r="J38" s="47">
        <v>5</v>
      </c>
      <c r="K38" s="47">
        <v>10</v>
      </c>
      <c r="L38" s="47">
        <v>3</v>
      </c>
      <c r="M38" s="47">
        <v>9</v>
      </c>
      <c r="N38" s="47">
        <v>11</v>
      </c>
      <c r="O38" s="47">
        <v>22</v>
      </c>
    </row>
    <row r="39" spans="1:15" s="14" customFormat="1" ht="15" customHeight="1">
      <c r="A39" s="22" t="s">
        <v>135</v>
      </c>
      <c r="B39" s="47">
        <v>219</v>
      </c>
      <c r="C39" s="47">
        <v>0</v>
      </c>
      <c r="D39" s="47">
        <v>0</v>
      </c>
      <c r="E39" s="47">
        <v>0</v>
      </c>
      <c r="F39" s="47">
        <v>108</v>
      </c>
      <c r="G39" s="47">
        <v>7</v>
      </c>
      <c r="H39" s="47">
        <v>6</v>
      </c>
      <c r="I39" s="47">
        <v>8</v>
      </c>
      <c r="J39" s="47">
        <v>1</v>
      </c>
      <c r="K39" s="47">
        <v>63</v>
      </c>
      <c r="L39" s="47">
        <v>0</v>
      </c>
      <c r="M39" s="47">
        <v>9</v>
      </c>
      <c r="N39" s="47">
        <v>4</v>
      </c>
      <c r="O39" s="47">
        <v>13</v>
      </c>
    </row>
    <row r="40" spans="1:15" s="14" customFormat="1" ht="15" customHeight="1">
      <c r="A40" s="22" t="s">
        <v>136</v>
      </c>
      <c r="B40" s="47">
        <v>555</v>
      </c>
      <c r="C40" s="47">
        <v>0</v>
      </c>
      <c r="D40" s="47">
        <v>0</v>
      </c>
      <c r="E40" s="47">
        <v>0</v>
      </c>
      <c r="F40" s="47">
        <v>379</v>
      </c>
      <c r="G40" s="47">
        <v>33</v>
      </c>
      <c r="H40" s="47">
        <v>1</v>
      </c>
      <c r="I40" s="47">
        <v>18</v>
      </c>
      <c r="J40" s="47">
        <v>10</v>
      </c>
      <c r="K40" s="47">
        <v>51</v>
      </c>
      <c r="L40" s="47">
        <v>1</v>
      </c>
      <c r="M40" s="47">
        <v>12</v>
      </c>
      <c r="N40" s="47">
        <v>18</v>
      </c>
      <c r="O40" s="47">
        <v>32</v>
      </c>
    </row>
    <row r="41" spans="1:15" s="14" customFormat="1" ht="15" customHeight="1">
      <c r="A41" s="22" t="s">
        <v>137</v>
      </c>
      <c r="B41" s="47">
        <v>1712</v>
      </c>
      <c r="C41" s="47">
        <v>0</v>
      </c>
      <c r="D41" s="47">
        <v>0</v>
      </c>
      <c r="E41" s="47">
        <v>0</v>
      </c>
      <c r="F41" s="47">
        <v>1160</v>
      </c>
      <c r="G41" s="47">
        <v>123</v>
      </c>
      <c r="H41" s="47">
        <v>92</v>
      </c>
      <c r="I41" s="47">
        <v>152</v>
      </c>
      <c r="J41" s="47">
        <v>8</v>
      </c>
      <c r="K41" s="47">
        <v>1</v>
      </c>
      <c r="L41" s="47">
        <v>3</v>
      </c>
      <c r="M41" s="47">
        <v>9</v>
      </c>
      <c r="N41" s="47">
        <v>18</v>
      </c>
      <c r="O41" s="47">
        <v>146</v>
      </c>
    </row>
    <row r="42" spans="1:15" s="14" customFormat="1" ht="15" customHeight="1">
      <c r="A42" s="22" t="s">
        <v>138</v>
      </c>
      <c r="B42" s="47">
        <v>436</v>
      </c>
      <c r="C42" s="47">
        <v>0</v>
      </c>
      <c r="D42" s="47">
        <v>0</v>
      </c>
      <c r="E42" s="47">
        <v>0</v>
      </c>
      <c r="F42" s="47">
        <v>304</v>
      </c>
      <c r="G42" s="47">
        <v>98</v>
      </c>
      <c r="H42" s="47">
        <v>6</v>
      </c>
      <c r="I42" s="47">
        <v>0</v>
      </c>
      <c r="J42" s="47">
        <v>1</v>
      </c>
      <c r="K42" s="47">
        <v>0</v>
      </c>
      <c r="L42" s="47">
        <v>1</v>
      </c>
      <c r="M42" s="47">
        <v>25</v>
      </c>
      <c r="N42" s="47">
        <v>1</v>
      </c>
      <c r="O42" s="47">
        <v>0</v>
      </c>
    </row>
    <row r="43" spans="1:15" s="14" customFormat="1" ht="15" customHeight="1">
      <c r="A43" s="22" t="s">
        <v>139</v>
      </c>
      <c r="B43" s="47">
        <v>2161</v>
      </c>
      <c r="C43" s="47">
        <v>1</v>
      </c>
      <c r="D43" s="47">
        <v>0</v>
      </c>
      <c r="E43" s="47">
        <v>0</v>
      </c>
      <c r="F43" s="47">
        <v>1588</v>
      </c>
      <c r="G43" s="47">
        <v>273</v>
      </c>
      <c r="H43" s="47">
        <v>19</v>
      </c>
      <c r="I43" s="47">
        <v>146</v>
      </c>
      <c r="J43" s="47">
        <v>8</v>
      </c>
      <c r="K43" s="47">
        <v>18</v>
      </c>
      <c r="L43" s="47">
        <v>8</v>
      </c>
      <c r="M43" s="47">
        <v>28</v>
      </c>
      <c r="N43" s="47">
        <v>49</v>
      </c>
      <c r="O43" s="47">
        <v>23</v>
      </c>
    </row>
    <row r="44" spans="1:15" s="14" customFormat="1" ht="15" customHeight="1">
      <c r="A44" s="22" t="s">
        <v>140</v>
      </c>
      <c r="B44" s="47">
        <v>307</v>
      </c>
      <c r="C44" s="47">
        <v>0</v>
      </c>
      <c r="D44" s="47">
        <v>0</v>
      </c>
      <c r="E44" s="47">
        <v>0</v>
      </c>
      <c r="F44" s="47">
        <v>151</v>
      </c>
      <c r="G44" s="47">
        <v>39</v>
      </c>
      <c r="H44" s="47">
        <v>4</v>
      </c>
      <c r="I44" s="47">
        <v>32</v>
      </c>
      <c r="J44" s="47">
        <v>3</v>
      </c>
      <c r="K44" s="47">
        <v>32</v>
      </c>
      <c r="L44" s="47">
        <v>0</v>
      </c>
      <c r="M44" s="47">
        <v>15</v>
      </c>
      <c r="N44" s="47">
        <v>3</v>
      </c>
      <c r="O44" s="47">
        <v>28</v>
      </c>
    </row>
    <row r="45" spans="1:15" s="14" customFormat="1" ht="15" customHeight="1">
      <c r="A45" s="22" t="s">
        <v>141</v>
      </c>
      <c r="B45" s="47">
        <v>179</v>
      </c>
      <c r="C45" s="47">
        <v>0</v>
      </c>
      <c r="D45" s="47">
        <v>0</v>
      </c>
      <c r="E45" s="47">
        <v>0</v>
      </c>
      <c r="F45" s="47">
        <v>79</v>
      </c>
      <c r="G45" s="47">
        <v>69</v>
      </c>
      <c r="H45" s="47">
        <v>0</v>
      </c>
      <c r="I45" s="47">
        <v>5</v>
      </c>
      <c r="J45" s="47">
        <v>3</v>
      </c>
      <c r="K45" s="47">
        <v>8</v>
      </c>
      <c r="L45" s="47">
        <v>0</v>
      </c>
      <c r="M45" s="47">
        <v>0</v>
      </c>
      <c r="N45" s="47">
        <v>12</v>
      </c>
      <c r="O45" s="47">
        <v>3</v>
      </c>
    </row>
    <row r="46" spans="1:15" s="14" customFormat="1" ht="15" customHeight="1">
      <c r="A46" s="22" t="s">
        <v>142</v>
      </c>
      <c r="B46" s="47">
        <v>494</v>
      </c>
      <c r="C46" s="47">
        <v>1</v>
      </c>
      <c r="D46" s="47">
        <v>0</v>
      </c>
      <c r="E46" s="47">
        <v>0</v>
      </c>
      <c r="F46" s="47">
        <v>207</v>
      </c>
      <c r="G46" s="47">
        <v>174</v>
      </c>
      <c r="H46" s="47">
        <v>45</v>
      </c>
      <c r="I46" s="47">
        <v>36</v>
      </c>
      <c r="J46" s="47">
        <v>2</v>
      </c>
      <c r="K46" s="47">
        <v>8</v>
      </c>
      <c r="L46" s="47">
        <v>0</v>
      </c>
      <c r="M46" s="47">
        <v>2</v>
      </c>
      <c r="N46" s="47">
        <v>8</v>
      </c>
      <c r="O46" s="47">
        <v>11</v>
      </c>
    </row>
    <row r="47" spans="1:15" s="14" customFormat="1" ht="15" customHeight="1">
      <c r="A47" s="22" t="s">
        <v>143</v>
      </c>
      <c r="B47" s="47">
        <v>166</v>
      </c>
      <c r="C47" s="47">
        <v>1</v>
      </c>
      <c r="D47" s="47">
        <v>0</v>
      </c>
      <c r="E47" s="47">
        <v>0</v>
      </c>
      <c r="F47" s="47">
        <v>90</v>
      </c>
      <c r="G47" s="47">
        <v>35</v>
      </c>
      <c r="H47" s="47">
        <v>12</v>
      </c>
      <c r="I47" s="47">
        <v>17</v>
      </c>
      <c r="J47" s="47">
        <v>1</v>
      </c>
      <c r="K47" s="47">
        <v>4</v>
      </c>
      <c r="L47" s="47">
        <v>0</v>
      </c>
      <c r="M47" s="47">
        <v>1</v>
      </c>
      <c r="N47" s="47">
        <v>5</v>
      </c>
      <c r="O47" s="47">
        <v>0</v>
      </c>
    </row>
    <row r="48" spans="1:15" s="14" customFormat="1" ht="15" customHeight="1">
      <c r="A48" s="22" t="s">
        <v>144</v>
      </c>
      <c r="B48" s="47">
        <v>141</v>
      </c>
      <c r="C48" s="47">
        <v>0</v>
      </c>
      <c r="D48" s="47">
        <v>0</v>
      </c>
      <c r="E48" s="47">
        <v>0</v>
      </c>
      <c r="F48" s="47">
        <v>92</v>
      </c>
      <c r="G48" s="47">
        <v>22</v>
      </c>
      <c r="H48" s="47">
        <v>1</v>
      </c>
      <c r="I48" s="47">
        <v>1</v>
      </c>
      <c r="J48" s="47">
        <v>1</v>
      </c>
      <c r="K48" s="47">
        <v>4</v>
      </c>
      <c r="L48" s="47">
        <v>0</v>
      </c>
      <c r="M48" s="47">
        <v>0</v>
      </c>
      <c r="N48" s="47">
        <v>20</v>
      </c>
      <c r="O48" s="47">
        <v>0</v>
      </c>
    </row>
    <row r="49" spans="1:15" s="14" customFormat="1" ht="15" customHeight="1">
      <c r="A49" s="22" t="s">
        <v>145</v>
      </c>
      <c r="B49" s="47">
        <v>597</v>
      </c>
      <c r="C49" s="47">
        <v>1</v>
      </c>
      <c r="D49" s="47">
        <v>0</v>
      </c>
      <c r="E49" s="47">
        <v>0</v>
      </c>
      <c r="F49" s="47">
        <v>412</v>
      </c>
      <c r="G49" s="47">
        <v>85</v>
      </c>
      <c r="H49" s="47">
        <v>12</v>
      </c>
      <c r="I49" s="47">
        <v>19</v>
      </c>
      <c r="J49" s="47">
        <v>10</v>
      </c>
      <c r="K49" s="47">
        <v>31</v>
      </c>
      <c r="L49" s="47">
        <v>7</v>
      </c>
      <c r="M49" s="47">
        <v>7</v>
      </c>
      <c r="N49" s="47">
        <v>2</v>
      </c>
      <c r="O49" s="47">
        <v>11</v>
      </c>
    </row>
    <row r="50" spans="1:15" s="14" customFormat="1" ht="15" customHeight="1">
      <c r="A50" s="22" t="s">
        <v>146</v>
      </c>
      <c r="B50" s="47">
        <v>4757</v>
      </c>
      <c r="C50" s="47">
        <v>3</v>
      </c>
      <c r="D50" s="47">
        <v>0</v>
      </c>
      <c r="E50" s="47">
        <v>0</v>
      </c>
      <c r="F50" s="47">
        <v>3244</v>
      </c>
      <c r="G50" s="47">
        <v>291</v>
      </c>
      <c r="H50" s="47">
        <v>128</v>
      </c>
      <c r="I50" s="47">
        <v>421</v>
      </c>
      <c r="J50" s="47">
        <v>43</v>
      </c>
      <c r="K50" s="47">
        <v>23</v>
      </c>
      <c r="L50" s="47">
        <v>6</v>
      </c>
      <c r="M50" s="47">
        <v>37</v>
      </c>
      <c r="N50" s="47">
        <v>180</v>
      </c>
      <c r="O50" s="47">
        <v>381</v>
      </c>
    </row>
    <row r="51" spans="1:15" s="14" customFormat="1" ht="15" customHeight="1">
      <c r="A51" s="22" t="s">
        <v>147</v>
      </c>
      <c r="B51" s="47">
        <v>1375</v>
      </c>
      <c r="C51" s="47">
        <v>1</v>
      </c>
      <c r="D51" s="47">
        <v>0</v>
      </c>
      <c r="E51" s="47">
        <v>0</v>
      </c>
      <c r="F51" s="47">
        <v>928</v>
      </c>
      <c r="G51" s="47">
        <v>105</v>
      </c>
      <c r="H51" s="47">
        <v>19</v>
      </c>
      <c r="I51" s="47">
        <v>193</v>
      </c>
      <c r="J51" s="47">
        <v>9</v>
      </c>
      <c r="K51" s="47">
        <v>0</v>
      </c>
      <c r="L51" s="47">
        <v>4</v>
      </c>
      <c r="M51" s="47">
        <v>30</v>
      </c>
      <c r="N51" s="47">
        <v>31</v>
      </c>
      <c r="O51" s="47">
        <v>55</v>
      </c>
    </row>
    <row r="52" spans="1:15" s="14" customFormat="1" ht="15" customHeight="1">
      <c r="A52" s="22" t="s">
        <v>148</v>
      </c>
      <c r="B52" s="47">
        <v>286</v>
      </c>
      <c r="C52" s="47">
        <v>0</v>
      </c>
      <c r="D52" s="47">
        <v>0</v>
      </c>
      <c r="E52" s="47">
        <v>0</v>
      </c>
      <c r="F52" s="47">
        <v>175</v>
      </c>
      <c r="G52" s="47">
        <v>29</v>
      </c>
      <c r="H52" s="47">
        <v>46</v>
      </c>
      <c r="I52" s="47">
        <v>24</v>
      </c>
      <c r="J52" s="47">
        <v>1</v>
      </c>
      <c r="K52" s="47">
        <v>2</v>
      </c>
      <c r="L52" s="47">
        <v>2</v>
      </c>
      <c r="M52" s="47">
        <v>2</v>
      </c>
      <c r="N52" s="47">
        <v>3</v>
      </c>
      <c r="O52" s="47">
        <v>2</v>
      </c>
    </row>
    <row r="53" spans="1:15" s="14" customFormat="1" ht="15" customHeight="1">
      <c r="A53" s="22" t="s">
        <v>256</v>
      </c>
      <c r="B53" s="47">
        <v>199</v>
      </c>
      <c r="C53" s="47">
        <v>0</v>
      </c>
      <c r="D53" s="47">
        <v>0</v>
      </c>
      <c r="E53" s="47">
        <v>0</v>
      </c>
      <c r="F53" s="47">
        <v>170</v>
      </c>
      <c r="G53" s="47">
        <v>1</v>
      </c>
      <c r="H53" s="47">
        <v>9</v>
      </c>
      <c r="I53" s="47">
        <v>6</v>
      </c>
      <c r="J53" s="47">
        <v>3</v>
      </c>
      <c r="K53" s="47">
        <v>0</v>
      </c>
      <c r="L53" s="47">
        <v>0</v>
      </c>
      <c r="M53" s="47">
        <v>10</v>
      </c>
      <c r="N53" s="47">
        <v>0</v>
      </c>
      <c r="O53" s="47">
        <v>0</v>
      </c>
    </row>
    <row r="54" spans="1:15" s="14" customFormat="1" ht="15" customHeight="1">
      <c r="A54" s="22" t="s">
        <v>257</v>
      </c>
      <c r="B54" s="47">
        <v>387</v>
      </c>
      <c r="C54" s="47">
        <v>1</v>
      </c>
      <c r="D54" s="47">
        <v>0</v>
      </c>
      <c r="E54" s="47">
        <v>0</v>
      </c>
      <c r="F54" s="47">
        <v>196</v>
      </c>
      <c r="G54" s="47">
        <v>28</v>
      </c>
      <c r="H54" s="47">
        <v>29</v>
      </c>
      <c r="I54" s="47">
        <v>87</v>
      </c>
      <c r="J54" s="47">
        <v>3</v>
      </c>
      <c r="K54" s="47">
        <v>0</v>
      </c>
      <c r="L54" s="47">
        <v>1</v>
      </c>
      <c r="M54" s="47">
        <v>7</v>
      </c>
      <c r="N54" s="47">
        <v>6</v>
      </c>
      <c r="O54" s="47">
        <v>29</v>
      </c>
    </row>
    <row r="55" spans="1:15" s="14" customFormat="1" ht="15" customHeight="1">
      <c r="A55" s="22" t="s">
        <v>258</v>
      </c>
      <c r="B55" s="47">
        <v>686</v>
      </c>
      <c r="C55" s="47">
        <v>0</v>
      </c>
      <c r="D55" s="47">
        <v>0</v>
      </c>
      <c r="E55" s="47">
        <v>0</v>
      </c>
      <c r="F55" s="47">
        <v>482</v>
      </c>
      <c r="G55" s="47">
        <v>23</v>
      </c>
      <c r="H55" s="47">
        <v>9</v>
      </c>
      <c r="I55" s="47">
        <v>102</v>
      </c>
      <c r="J55" s="47">
        <v>4</v>
      </c>
      <c r="K55" s="47">
        <v>0</v>
      </c>
      <c r="L55" s="47">
        <v>0</v>
      </c>
      <c r="M55" s="47">
        <v>37</v>
      </c>
      <c r="N55" s="47">
        <v>27</v>
      </c>
      <c r="O55" s="47">
        <v>2</v>
      </c>
    </row>
    <row r="56" spans="1:15" s="14" customFormat="1" ht="15" customHeight="1">
      <c r="A56" s="22" t="s">
        <v>149</v>
      </c>
      <c r="B56" s="47">
        <v>161</v>
      </c>
      <c r="C56" s="47">
        <v>0</v>
      </c>
      <c r="D56" s="47">
        <v>0</v>
      </c>
      <c r="E56" s="47">
        <v>0</v>
      </c>
      <c r="F56" s="47">
        <v>89</v>
      </c>
      <c r="G56" s="47">
        <v>22</v>
      </c>
      <c r="H56" s="47">
        <v>10</v>
      </c>
      <c r="I56" s="47">
        <v>12</v>
      </c>
      <c r="J56" s="47">
        <v>0</v>
      </c>
      <c r="K56" s="47">
        <v>10</v>
      </c>
      <c r="L56" s="47">
        <v>4</v>
      </c>
      <c r="M56" s="47">
        <v>5</v>
      </c>
      <c r="N56" s="47">
        <v>7</v>
      </c>
      <c r="O56" s="47">
        <v>2</v>
      </c>
    </row>
    <row r="57" spans="1:2" s="14" customFormat="1" ht="15" customHeight="1">
      <c r="A57" s="27"/>
      <c r="B57" s="48"/>
    </row>
    <row r="58" spans="1:15" s="14" customFormat="1" ht="15" customHeight="1">
      <c r="A58" s="27"/>
      <c r="B58" s="48">
        <f aca="true" t="shared" si="0" ref="B58:O58">SUM(B7:B57)</f>
        <v>32802</v>
      </c>
      <c r="C58" s="48">
        <f t="shared" si="0"/>
        <v>18</v>
      </c>
      <c r="D58" s="48">
        <f t="shared" si="0"/>
        <v>0</v>
      </c>
      <c r="E58" s="48">
        <f t="shared" si="0"/>
        <v>0</v>
      </c>
      <c r="F58" s="48">
        <f t="shared" si="0"/>
        <v>20749</v>
      </c>
      <c r="G58" s="48">
        <f t="shared" si="0"/>
        <v>3510</v>
      </c>
      <c r="H58" s="48">
        <f t="shared" si="0"/>
        <v>1143</v>
      </c>
      <c r="I58" s="48">
        <f t="shared" si="0"/>
        <v>2827</v>
      </c>
      <c r="J58" s="48">
        <f t="shared" si="0"/>
        <v>252</v>
      </c>
      <c r="K58" s="48">
        <f t="shared" si="0"/>
        <v>774</v>
      </c>
      <c r="L58" s="48">
        <f t="shared" si="0"/>
        <v>98</v>
      </c>
      <c r="M58" s="48">
        <f t="shared" si="0"/>
        <v>565</v>
      </c>
      <c r="N58" s="48">
        <f t="shared" si="0"/>
        <v>917</v>
      </c>
      <c r="O58" s="48">
        <f t="shared" si="0"/>
        <v>1949</v>
      </c>
    </row>
    <row r="59" s="4" customFormat="1" ht="15" customHeight="1"/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</sheetData>
  <sheetProtection/>
  <mergeCells count="2">
    <mergeCell ref="B5:O5"/>
    <mergeCell ref="A1:O1"/>
  </mergeCells>
  <printOptions horizontalCentered="1"/>
  <pageMargins left="0.7874015748031497" right="0.3937007874015748" top="0.2362204724409449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8.7109375" style="1" customWidth="1"/>
    <col min="2" max="8" width="23.421875" style="1" customWidth="1"/>
    <col min="9" max="9" width="13.28125" style="1" customWidth="1"/>
    <col min="10" max="10" width="14.28125" style="1" customWidth="1"/>
    <col min="11" max="11" width="13.57421875" style="1" customWidth="1"/>
    <col min="12" max="12" width="12.57421875" style="1" customWidth="1"/>
    <col min="13" max="16384" width="11.421875" style="1" customWidth="1"/>
  </cols>
  <sheetData>
    <row r="1" spans="1:10" s="23" customFormat="1" ht="20.25" customHeight="1">
      <c r="A1" s="51"/>
      <c r="B1" s="99" t="s">
        <v>244</v>
      </c>
      <c r="C1" s="99"/>
      <c r="D1" s="99"/>
      <c r="E1" s="99"/>
      <c r="F1" s="99"/>
      <c r="G1" s="99"/>
      <c r="H1" s="99"/>
      <c r="I1" s="44"/>
      <c r="J1" s="44"/>
    </row>
    <row r="2" spans="1:10" s="23" customFormat="1" ht="14.25">
      <c r="A2" s="51"/>
      <c r="B2" s="51"/>
      <c r="C2" s="51"/>
      <c r="D2" s="42"/>
      <c r="E2" s="44"/>
      <c r="F2" s="44"/>
      <c r="G2" s="44"/>
      <c r="H2" s="44"/>
      <c r="I2" s="44"/>
      <c r="J2" s="44"/>
    </row>
    <row r="3" spans="1:2" s="23" customFormat="1" ht="14.25">
      <c r="A3" s="42"/>
      <c r="B3" s="42"/>
    </row>
    <row r="4" spans="1:2" s="23" customFormat="1" ht="14.25">
      <c r="A4" s="67" t="s">
        <v>271</v>
      </c>
      <c r="B4" s="44"/>
    </row>
    <row r="5" spans="1:8" s="14" customFormat="1" ht="23.25" customHeight="1">
      <c r="A5" s="64"/>
      <c r="B5" s="122" t="s">
        <v>243</v>
      </c>
      <c r="C5" s="125"/>
      <c r="D5" s="136"/>
      <c r="E5" s="137"/>
      <c r="F5" s="130" t="s">
        <v>220</v>
      </c>
      <c r="G5" s="136"/>
      <c r="H5" s="137"/>
    </row>
    <row r="6" spans="1:8" s="14" customFormat="1" ht="63.75" customHeight="1">
      <c r="A6" s="5"/>
      <c r="B6" s="32" t="s">
        <v>242</v>
      </c>
      <c r="C6" s="36" t="s">
        <v>221</v>
      </c>
      <c r="D6" s="36" t="s">
        <v>222</v>
      </c>
      <c r="E6" s="36" t="s">
        <v>223</v>
      </c>
      <c r="F6" s="36" t="s">
        <v>224</v>
      </c>
      <c r="G6" s="36" t="s">
        <v>225</v>
      </c>
      <c r="H6" s="36" t="s">
        <v>226</v>
      </c>
    </row>
    <row r="7" spans="1:8" s="14" customFormat="1" ht="11.25">
      <c r="A7" s="35" t="s">
        <v>103</v>
      </c>
      <c r="B7" s="96">
        <v>13</v>
      </c>
      <c r="C7" s="65">
        <v>1</v>
      </c>
      <c r="D7" s="65">
        <v>5</v>
      </c>
      <c r="E7" s="65">
        <v>19</v>
      </c>
      <c r="F7" s="65">
        <v>157</v>
      </c>
      <c r="G7" s="65">
        <v>1</v>
      </c>
      <c r="H7" s="65">
        <v>158</v>
      </c>
    </row>
    <row r="8" spans="1:8" s="14" customFormat="1" ht="11.25">
      <c r="A8" s="35" t="s">
        <v>104</v>
      </c>
      <c r="B8" s="96">
        <v>18</v>
      </c>
      <c r="C8" s="65">
        <v>13</v>
      </c>
      <c r="D8" s="65">
        <v>6</v>
      </c>
      <c r="E8" s="65">
        <v>37</v>
      </c>
      <c r="F8" s="65">
        <v>281</v>
      </c>
      <c r="G8" s="65">
        <v>2</v>
      </c>
      <c r="H8" s="65">
        <v>283</v>
      </c>
    </row>
    <row r="9" spans="1:8" s="14" customFormat="1" ht="11.25">
      <c r="A9" s="35" t="s">
        <v>105</v>
      </c>
      <c r="B9" s="96">
        <v>29</v>
      </c>
      <c r="C9" s="65">
        <v>0</v>
      </c>
      <c r="D9" s="65">
        <v>0</v>
      </c>
      <c r="E9" s="65">
        <v>29</v>
      </c>
      <c r="F9" s="65">
        <v>155</v>
      </c>
      <c r="G9" s="65">
        <v>0</v>
      </c>
      <c r="H9" s="65">
        <v>155</v>
      </c>
    </row>
    <row r="10" spans="1:8" s="14" customFormat="1" ht="11.25">
      <c r="A10" s="35" t="s">
        <v>106</v>
      </c>
      <c r="B10" s="96">
        <v>0</v>
      </c>
      <c r="C10" s="65">
        <v>5</v>
      </c>
      <c r="D10" s="65">
        <v>84</v>
      </c>
      <c r="E10" s="65">
        <v>89</v>
      </c>
      <c r="F10" s="65">
        <v>96</v>
      </c>
      <c r="G10" s="65">
        <v>5</v>
      </c>
      <c r="H10" s="65">
        <v>101</v>
      </c>
    </row>
    <row r="11" spans="1:8" s="14" customFormat="1" ht="11.25">
      <c r="A11" s="35" t="s">
        <v>107</v>
      </c>
      <c r="B11" s="96">
        <v>1</v>
      </c>
      <c r="C11" s="65">
        <v>0</v>
      </c>
      <c r="D11" s="65">
        <v>0</v>
      </c>
      <c r="E11" s="65">
        <v>1</v>
      </c>
      <c r="F11" s="65">
        <v>141</v>
      </c>
      <c r="G11" s="65">
        <v>47</v>
      </c>
      <c r="H11" s="65">
        <v>188</v>
      </c>
    </row>
    <row r="12" spans="1:8" s="14" customFormat="1" ht="11.25">
      <c r="A12" s="35" t="s">
        <v>108</v>
      </c>
      <c r="B12" s="96">
        <v>32</v>
      </c>
      <c r="C12" s="65">
        <v>0</v>
      </c>
      <c r="D12" s="65">
        <v>0</v>
      </c>
      <c r="E12" s="65">
        <v>32</v>
      </c>
      <c r="F12" s="65">
        <v>172</v>
      </c>
      <c r="G12" s="65">
        <v>6</v>
      </c>
      <c r="H12" s="65">
        <v>178</v>
      </c>
    </row>
    <row r="13" spans="1:8" s="14" customFormat="1" ht="11.25">
      <c r="A13" s="35" t="s">
        <v>109</v>
      </c>
      <c r="B13" s="96">
        <v>18</v>
      </c>
      <c r="C13" s="65">
        <v>2</v>
      </c>
      <c r="D13" s="65">
        <v>15</v>
      </c>
      <c r="E13" s="65">
        <v>35</v>
      </c>
      <c r="F13" s="65">
        <v>627</v>
      </c>
      <c r="G13" s="65">
        <v>0</v>
      </c>
      <c r="H13" s="65">
        <v>627</v>
      </c>
    </row>
    <row r="14" spans="1:8" s="14" customFormat="1" ht="11.25">
      <c r="A14" s="35" t="s">
        <v>110</v>
      </c>
      <c r="B14" s="96">
        <v>86</v>
      </c>
      <c r="C14" s="65">
        <v>46</v>
      </c>
      <c r="D14" s="65">
        <v>0</v>
      </c>
      <c r="E14" s="65">
        <v>132</v>
      </c>
      <c r="F14" s="65">
        <v>597</v>
      </c>
      <c r="G14" s="65">
        <v>0</v>
      </c>
      <c r="H14" s="65">
        <v>597</v>
      </c>
    </row>
    <row r="15" spans="1:8" s="14" customFormat="1" ht="11.25">
      <c r="A15" s="35" t="s">
        <v>111</v>
      </c>
      <c r="B15" s="96">
        <v>4</v>
      </c>
      <c r="C15" s="65">
        <v>0</v>
      </c>
      <c r="D15" s="65">
        <v>0</v>
      </c>
      <c r="E15" s="65">
        <v>4</v>
      </c>
      <c r="F15" s="65">
        <v>13</v>
      </c>
      <c r="G15" s="65">
        <v>0</v>
      </c>
      <c r="H15" s="65">
        <v>13</v>
      </c>
    </row>
    <row r="16" spans="1:8" s="14" customFormat="1" ht="11.25">
      <c r="A16" s="35" t="s">
        <v>112</v>
      </c>
      <c r="B16" s="96">
        <v>0</v>
      </c>
      <c r="C16" s="65">
        <v>1</v>
      </c>
      <c r="D16" s="65">
        <v>0</v>
      </c>
      <c r="E16" s="65">
        <v>1</v>
      </c>
      <c r="F16" s="65">
        <v>11</v>
      </c>
      <c r="G16" s="65">
        <v>0</v>
      </c>
      <c r="H16" s="65">
        <v>11</v>
      </c>
    </row>
    <row r="17" spans="1:8" s="14" customFormat="1" ht="11.25">
      <c r="A17" s="35" t="s">
        <v>113</v>
      </c>
      <c r="B17" s="96">
        <v>34</v>
      </c>
      <c r="C17" s="65">
        <v>4</v>
      </c>
      <c r="D17" s="65">
        <v>1</v>
      </c>
      <c r="E17" s="65">
        <v>39</v>
      </c>
      <c r="F17" s="65">
        <v>220</v>
      </c>
      <c r="G17" s="65">
        <v>3</v>
      </c>
      <c r="H17" s="65">
        <v>223</v>
      </c>
    </row>
    <row r="18" spans="1:8" s="14" customFormat="1" ht="11.25">
      <c r="A18" s="35" t="s">
        <v>114</v>
      </c>
      <c r="B18" s="96">
        <v>2</v>
      </c>
      <c r="C18" s="65">
        <v>4</v>
      </c>
      <c r="D18" s="65">
        <v>0</v>
      </c>
      <c r="E18" s="65">
        <v>6</v>
      </c>
      <c r="F18" s="65">
        <v>196</v>
      </c>
      <c r="G18" s="65">
        <v>1</v>
      </c>
      <c r="H18" s="65">
        <v>197</v>
      </c>
    </row>
    <row r="19" spans="1:8" s="14" customFormat="1" ht="11.25">
      <c r="A19" s="35" t="s">
        <v>115</v>
      </c>
      <c r="B19" s="96">
        <v>14</v>
      </c>
      <c r="C19" s="65">
        <v>10</v>
      </c>
      <c r="D19" s="65">
        <v>40</v>
      </c>
      <c r="E19" s="65">
        <v>64</v>
      </c>
      <c r="F19" s="65">
        <v>521</v>
      </c>
      <c r="G19" s="65">
        <v>0</v>
      </c>
      <c r="H19" s="65">
        <v>521</v>
      </c>
    </row>
    <row r="20" spans="1:8" s="14" customFormat="1" ht="11.25">
      <c r="A20" s="35" t="s">
        <v>116</v>
      </c>
      <c r="B20" s="96">
        <v>27</v>
      </c>
      <c r="C20" s="65">
        <v>17</v>
      </c>
      <c r="D20" s="65">
        <v>1</v>
      </c>
      <c r="E20" s="65">
        <v>45</v>
      </c>
      <c r="F20" s="65">
        <v>337</v>
      </c>
      <c r="G20" s="65">
        <v>4</v>
      </c>
      <c r="H20" s="65">
        <v>341</v>
      </c>
    </row>
    <row r="21" spans="1:8" s="14" customFormat="1" ht="11.25">
      <c r="A21" s="35" t="s">
        <v>117</v>
      </c>
      <c r="B21" s="96">
        <v>3</v>
      </c>
      <c r="C21" s="65">
        <v>9</v>
      </c>
      <c r="D21" s="65">
        <v>1</v>
      </c>
      <c r="E21" s="65">
        <v>13</v>
      </c>
      <c r="F21" s="65">
        <v>299</v>
      </c>
      <c r="G21" s="65">
        <v>8</v>
      </c>
      <c r="H21" s="65">
        <v>307</v>
      </c>
    </row>
    <row r="22" spans="1:8" s="14" customFormat="1" ht="11.25">
      <c r="A22" s="35" t="s">
        <v>118</v>
      </c>
      <c r="B22" s="96">
        <v>3</v>
      </c>
      <c r="C22" s="65">
        <v>8</v>
      </c>
      <c r="D22" s="65">
        <v>1</v>
      </c>
      <c r="E22" s="65">
        <v>12</v>
      </c>
      <c r="F22" s="65">
        <v>65</v>
      </c>
      <c r="G22" s="65">
        <v>35</v>
      </c>
      <c r="H22" s="65">
        <v>100</v>
      </c>
    </row>
    <row r="23" spans="1:8" s="14" customFormat="1" ht="11.25">
      <c r="A23" s="35" t="s">
        <v>119</v>
      </c>
      <c r="B23" s="96">
        <v>0</v>
      </c>
      <c r="C23" s="65">
        <v>0</v>
      </c>
      <c r="D23" s="65">
        <v>0</v>
      </c>
      <c r="E23" s="65">
        <v>0</v>
      </c>
      <c r="F23" s="65">
        <v>37</v>
      </c>
      <c r="G23" s="65">
        <v>0</v>
      </c>
      <c r="H23" s="65">
        <v>37</v>
      </c>
    </row>
    <row r="24" spans="1:8" s="14" customFormat="1" ht="11.25">
      <c r="A24" s="35" t="s">
        <v>120</v>
      </c>
      <c r="B24" s="96">
        <v>0</v>
      </c>
      <c r="C24" s="65">
        <v>1</v>
      </c>
      <c r="D24" s="65">
        <v>0</v>
      </c>
      <c r="E24" s="65">
        <v>1</v>
      </c>
      <c r="F24" s="65">
        <v>60</v>
      </c>
      <c r="G24" s="65">
        <v>0</v>
      </c>
      <c r="H24" s="65">
        <v>60</v>
      </c>
    </row>
    <row r="25" spans="1:8" s="14" customFormat="1" ht="11.25">
      <c r="A25" s="35" t="s">
        <v>121</v>
      </c>
      <c r="B25" s="96">
        <v>1</v>
      </c>
      <c r="C25" s="65">
        <v>0</v>
      </c>
      <c r="D25" s="65">
        <v>0</v>
      </c>
      <c r="E25" s="65">
        <v>1</v>
      </c>
      <c r="F25" s="65">
        <v>93</v>
      </c>
      <c r="G25" s="65">
        <v>46</v>
      </c>
      <c r="H25" s="65">
        <v>139</v>
      </c>
    </row>
    <row r="26" spans="1:8" s="14" customFormat="1" ht="11.25">
      <c r="A26" s="35" t="s">
        <v>122</v>
      </c>
      <c r="B26" s="96">
        <v>0</v>
      </c>
      <c r="C26" s="65">
        <v>2</v>
      </c>
      <c r="D26" s="65">
        <v>0</v>
      </c>
      <c r="E26" s="65">
        <v>2</v>
      </c>
      <c r="F26" s="65">
        <v>33</v>
      </c>
      <c r="G26" s="65">
        <v>0</v>
      </c>
      <c r="H26" s="65">
        <v>33</v>
      </c>
    </row>
    <row r="27" spans="1:8" s="14" customFormat="1" ht="11.25">
      <c r="A27" s="35" t="s">
        <v>123</v>
      </c>
      <c r="B27" s="96">
        <v>0</v>
      </c>
      <c r="C27" s="65">
        <v>0</v>
      </c>
      <c r="D27" s="65">
        <v>0</v>
      </c>
      <c r="E27" s="65">
        <v>0</v>
      </c>
      <c r="F27" s="65">
        <v>72</v>
      </c>
      <c r="G27" s="65">
        <v>0</v>
      </c>
      <c r="H27" s="65">
        <v>72</v>
      </c>
    </row>
    <row r="28" spans="1:8" s="14" customFormat="1" ht="11.25">
      <c r="A28" s="35" t="s">
        <v>124</v>
      </c>
      <c r="B28" s="96">
        <v>0</v>
      </c>
      <c r="C28" s="65">
        <v>0</v>
      </c>
      <c r="D28" s="65">
        <v>0</v>
      </c>
      <c r="E28" s="65">
        <v>0</v>
      </c>
      <c r="F28" s="65">
        <v>34</v>
      </c>
      <c r="G28" s="65">
        <v>0</v>
      </c>
      <c r="H28" s="65">
        <v>34</v>
      </c>
    </row>
    <row r="29" spans="1:8" s="14" customFormat="1" ht="11.25">
      <c r="A29" s="35" t="s">
        <v>125</v>
      </c>
      <c r="B29" s="96">
        <v>0</v>
      </c>
      <c r="C29" s="65">
        <v>0</v>
      </c>
      <c r="D29" s="65">
        <v>0</v>
      </c>
      <c r="E29" s="65">
        <v>0</v>
      </c>
      <c r="F29" s="65">
        <v>16</v>
      </c>
      <c r="G29" s="65">
        <v>0</v>
      </c>
      <c r="H29" s="65">
        <v>16</v>
      </c>
    </row>
    <row r="30" spans="1:8" s="14" customFormat="1" ht="11.25">
      <c r="A30" s="35" t="s">
        <v>126</v>
      </c>
      <c r="B30" s="96">
        <v>0</v>
      </c>
      <c r="C30" s="65">
        <v>9</v>
      </c>
      <c r="D30" s="65">
        <v>0</v>
      </c>
      <c r="E30" s="65">
        <v>9</v>
      </c>
      <c r="F30" s="65">
        <v>148</v>
      </c>
      <c r="G30" s="65">
        <v>0</v>
      </c>
      <c r="H30" s="65">
        <v>148</v>
      </c>
    </row>
    <row r="31" spans="1:8" s="14" customFormat="1" ht="11.25">
      <c r="A31" s="35" t="s">
        <v>127</v>
      </c>
      <c r="B31" s="96">
        <v>0</v>
      </c>
      <c r="C31" s="65">
        <v>0</v>
      </c>
      <c r="D31" s="65">
        <v>0</v>
      </c>
      <c r="E31" s="65">
        <v>0</v>
      </c>
      <c r="F31" s="65">
        <v>19</v>
      </c>
      <c r="G31" s="65">
        <v>0</v>
      </c>
      <c r="H31" s="65">
        <v>19</v>
      </c>
    </row>
    <row r="32" spans="1:8" s="14" customFormat="1" ht="11.25">
      <c r="A32" s="35" t="s">
        <v>128</v>
      </c>
      <c r="B32" s="96">
        <v>0</v>
      </c>
      <c r="C32" s="65">
        <v>0</v>
      </c>
      <c r="D32" s="65">
        <v>0</v>
      </c>
      <c r="E32" s="65">
        <v>0</v>
      </c>
      <c r="F32" s="65">
        <v>39</v>
      </c>
      <c r="G32" s="65">
        <v>0</v>
      </c>
      <c r="H32" s="65">
        <v>39</v>
      </c>
    </row>
    <row r="33" spans="1:8" s="14" customFormat="1" ht="11.25">
      <c r="A33" s="35" t="s">
        <v>129</v>
      </c>
      <c r="B33" s="96">
        <v>10</v>
      </c>
      <c r="C33" s="65">
        <v>1</v>
      </c>
      <c r="D33" s="65">
        <v>0</v>
      </c>
      <c r="E33" s="65">
        <v>11</v>
      </c>
      <c r="F33" s="65">
        <v>97</v>
      </c>
      <c r="G33" s="65">
        <v>1</v>
      </c>
      <c r="H33" s="65">
        <v>98</v>
      </c>
    </row>
    <row r="34" spans="1:8" s="14" customFormat="1" ht="11.25">
      <c r="A34" s="35" t="s">
        <v>130</v>
      </c>
      <c r="B34" s="96">
        <v>0</v>
      </c>
      <c r="C34" s="65">
        <v>0</v>
      </c>
      <c r="D34" s="65">
        <v>0</v>
      </c>
      <c r="E34" s="65">
        <v>0</v>
      </c>
      <c r="F34" s="65">
        <v>18</v>
      </c>
      <c r="G34" s="65">
        <v>0</v>
      </c>
      <c r="H34" s="65">
        <v>18</v>
      </c>
    </row>
    <row r="35" spans="1:8" s="14" customFormat="1" ht="11.25">
      <c r="A35" s="35" t="s">
        <v>131</v>
      </c>
      <c r="B35" s="96">
        <v>0</v>
      </c>
      <c r="C35" s="65">
        <v>0</v>
      </c>
      <c r="D35" s="65">
        <v>0</v>
      </c>
      <c r="E35" s="65">
        <v>0</v>
      </c>
      <c r="F35" s="65">
        <v>60</v>
      </c>
      <c r="G35" s="65">
        <v>0</v>
      </c>
      <c r="H35" s="65">
        <v>60</v>
      </c>
    </row>
    <row r="36" spans="1:8" s="14" customFormat="1" ht="11.25">
      <c r="A36" s="35" t="s">
        <v>132</v>
      </c>
      <c r="B36" s="96">
        <v>1</v>
      </c>
      <c r="C36" s="65">
        <v>0</v>
      </c>
      <c r="D36" s="65">
        <v>0</v>
      </c>
      <c r="E36" s="65">
        <v>1</v>
      </c>
      <c r="F36" s="65">
        <v>181</v>
      </c>
      <c r="G36" s="65">
        <v>0</v>
      </c>
      <c r="H36" s="65">
        <v>181</v>
      </c>
    </row>
    <row r="37" spans="1:8" s="14" customFormat="1" ht="11.25">
      <c r="A37" s="35" t="s">
        <v>133</v>
      </c>
      <c r="B37" s="96">
        <v>128</v>
      </c>
      <c r="C37" s="65">
        <v>67</v>
      </c>
      <c r="D37" s="65">
        <v>54</v>
      </c>
      <c r="E37" s="65">
        <v>249</v>
      </c>
      <c r="F37" s="65">
        <v>1424</v>
      </c>
      <c r="G37" s="65">
        <v>38</v>
      </c>
      <c r="H37" s="65">
        <v>1462</v>
      </c>
    </row>
    <row r="38" spans="1:8" s="14" customFormat="1" ht="11.25">
      <c r="A38" s="35" t="s">
        <v>134</v>
      </c>
      <c r="B38" s="96">
        <v>8</v>
      </c>
      <c r="C38" s="65">
        <v>9</v>
      </c>
      <c r="D38" s="65">
        <v>0</v>
      </c>
      <c r="E38" s="65">
        <v>17</v>
      </c>
      <c r="F38" s="65">
        <v>284</v>
      </c>
      <c r="G38" s="65">
        <v>4</v>
      </c>
      <c r="H38" s="65">
        <v>288</v>
      </c>
    </row>
    <row r="39" spans="1:8" s="14" customFormat="1" ht="11.25">
      <c r="A39" s="35" t="s">
        <v>135</v>
      </c>
      <c r="B39" s="96">
        <v>0</v>
      </c>
      <c r="C39" s="65">
        <v>0</v>
      </c>
      <c r="D39" s="65">
        <v>0</v>
      </c>
      <c r="E39" s="65">
        <v>0</v>
      </c>
      <c r="F39" s="65">
        <v>83</v>
      </c>
      <c r="G39" s="65">
        <v>1</v>
      </c>
      <c r="H39" s="65">
        <v>84</v>
      </c>
    </row>
    <row r="40" spans="1:8" s="14" customFormat="1" ht="11.25">
      <c r="A40" s="35" t="s">
        <v>136</v>
      </c>
      <c r="B40" s="96">
        <v>4</v>
      </c>
      <c r="C40" s="65">
        <v>3</v>
      </c>
      <c r="D40" s="65">
        <v>0</v>
      </c>
      <c r="E40" s="65">
        <v>7</v>
      </c>
      <c r="F40" s="65">
        <v>221</v>
      </c>
      <c r="G40" s="65">
        <v>0</v>
      </c>
      <c r="H40" s="65">
        <v>221</v>
      </c>
    </row>
    <row r="41" spans="1:8" s="14" customFormat="1" ht="11.25">
      <c r="A41" s="35" t="s">
        <v>137</v>
      </c>
      <c r="B41" s="96">
        <v>19</v>
      </c>
      <c r="C41" s="65">
        <v>11</v>
      </c>
      <c r="D41" s="65">
        <v>42</v>
      </c>
      <c r="E41" s="65">
        <v>72</v>
      </c>
      <c r="F41" s="65">
        <v>317</v>
      </c>
      <c r="G41" s="65">
        <v>0</v>
      </c>
      <c r="H41" s="65">
        <v>317</v>
      </c>
    </row>
    <row r="42" spans="1:8" s="14" customFormat="1" ht="11.25">
      <c r="A42" s="35" t="s">
        <v>138</v>
      </c>
      <c r="B42" s="96">
        <v>13</v>
      </c>
      <c r="C42" s="65">
        <v>0</v>
      </c>
      <c r="D42" s="65">
        <v>0</v>
      </c>
      <c r="E42" s="65">
        <v>13</v>
      </c>
      <c r="F42" s="65">
        <v>93</v>
      </c>
      <c r="G42" s="65">
        <v>5</v>
      </c>
      <c r="H42" s="65">
        <v>98</v>
      </c>
    </row>
    <row r="43" spans="1:8" s="14" customFormat="1" ht="11.25">
      <c r="A43" s="35" t="s">
        <v>139</v>
      </c>
      <c r="B43" s="96">
        <v>36</v>
      </c>
      <c r="C43" s="65">
        <v>28</v>
      </c>
      <c r="D43" s="65">
        <v>34</v>
      </c>
      <c r="E43" s="65">
        <v>98</v>
      </c>
      <c r="F43" s="65">
        <v>635</v>
      </c>
      <c r="G43" s="65">
        <v>11</v>
      </c>
      <c r="H43" s="65">
        <v>646</v>
      </c>
    </row>
    <row r="44" spans="1:8" s="14" customFormat="1" ht="11.25">
      <c r="A44" s="35" t="s">
        <v>140</v>
      </c>
      <c r="B44" s="96">
        <v>3</v>
      </c>
      <c r="C44" s="65">
        <v>7</v>
      </c>
      <c r="D44" s="65">
        <v>18</v>
      </c>
      <c r="E44" s="65">
        <v>28</v>
      </c>
      <c r="F44" s="65">
        <v>86</v>
      </c>
      <c r="G44" s="65">
        <v>0</v>
      </c>
      <c r="H44" s="65">
        <v>86</v>
      </c>
    </row>
    <row r="45" spans="1:8" s="14" customFormat="1" ht="11.25">
      <c r="A45" s="35" t="s">
        <v>141</v>
      </c>
      <c r="B45" s="96">
        <v>7</v>
      </c>
      <c r="C45" s="65">
        <v>4</v>
      </c>
      <c r="D45" s="65">
        <v>0</v>
      </c>
      <c r="E45" s="65">
        <v>11</v>
      </c>
      <c r="F45" s="65">
        <v>68</v>
      </c>
      <c r="G45" s="65">
        <v>0</v>
      </c>
      <c r="H45" s="65">
        <v>68</v>
      </c>
    </row>
    <row r="46" spans="1:8" s="14" customFormat="1" ht="11.25">
      <c r="A46" s="35" t="s">
        <v>142</v>
      </c>
      <c r="B46" s="96">
        <v>27</v>
      </c>
      <c r="C46" s="65">
        <v>0</v>
      </c>
      <c r="D46" s="65">
        <v>0</v>
      </c>
      <c r="E46" s="65">
        <v>27</v>
      </c>
      <c r="F46" s="65">
        <v>198</v>
      </c>
      <c r="G46" s="65">
        <v>0</v>
      </c>
      <c r="H46" s="65">
        <v>198</v>
      </c>
    </row>
    <row r="47" spans="1:8" s="14" customFormat="1" ht="11.25">
      <c r="A47" s="35" t="s">
        <v>143</v>
      </c>
      <c r="B47" s="96">
        <v>6</v>
      </c>
      <c r="C47" s="65">
        <v>0</v>
      </c>
      <c r="D47" s="65">
        <v>0</v>
      </c>
      <c r="E47" s="65">
        <v>6</v>
      </c>
      <c r="F47" s="65">
        <v>80</v>
      </c>
      <c r="G47" s="65">
        <v>0</v>
      </c>
      <c r="H47" s="65">
        <v>80</v>
      </c>
    </row>
    <row r="48" spans="1:8" s="14" customFormat="1" ht="11.25">
      <c r="A48" s="35" t="s">
        <v>144</v>
      </c>
      <c r="B48" s="96">
        <v>1</v>
      </c>
      <c r="C48" s="65">
        <v>0</v>
      </c>
      <c r="D48" s="65">
        <v>0</v>
      </c>
      <c r="E48" s="65">
        <v>1</v>
      </c>
      <c r="F48" s="65">
        <v>29</v>
      </c>
      <c r="G48" s="65">
        <v>55</v>
      </c>
      <c r="H48" s="65">
        <v>84</v>
      </c>
    </row>
    <row r="49" spans="1:8" s="14" customFormat="1" ht="11.25">
      <c r="A49" s="35" t="s">
        <v>145</v>
      </c>
      <c r="B49" s="96">
        <v>3</v>
      </c>
      <c r="C49" s="65">
        <v>0</v>
      </c>
      <c r="D49" s="65">
        <v>0</v>
      </c>
      <c r="E49" s="65">
        <v>3</v>
      </c>
      <c r="F49" s="65">
        <v>354</v>
      </c>
      <c r="G49" s="65">
        <v>8</v>
      </c>
      <c r="H49" s="65">
        <v>362</v>
      </c>
    </row>
    <row r="50" spans="1:8" s="14" customFormat="1" ht="11.25">
      <c r="A50" s="35" t="s">
        <v>146</v>
      </c>
      <c r="B50" s="96">
        <v>47</v>
      </c>
      <c r="C50" s="65">
        <v>68</v>
      </c>
      <c r="D50" s="65">
        <v>2</v>
      </c>
      <c r="E50" s="65">
        <v>117</v>
      </c>
      <c r="F50" s="65">
        <v>1652</v>
      </c>
      <c r="G50" s="65">
        <v>7</v>
      </c>
      <c r="H50" s="65">
        <v>1659</v>
      </c>
    </row>
    <row r="51" spans="1:8" s="14" customFormat="1" ht="11.25">
      <c r="A51" s="35" t="s">
        <v>147</v>
      </c>
      <c r="B51" s="96">
        <v>2</v>
      </c>
      <c r="C51" s="65">
        <v>2</v>
      </c>
      <c r="D51" s="65">
        <v>0</v>
      </c>
      <c r="E51" s="65">
        <v>4</v>
      </c>
      <c r="F51" s="65">
        <v>416</v>
      </c>
      <c r="G51" s="65">
        <v>0</v>
      </c>
      <c r="H51" s="65">
        <v>416</v>
      </c>
    </row>
    <row r="52" spans="1:8" s="14" customFormat="1" ht="11.25">
      <c r="A52" s="35" t="s">
        <v>148</v>
      </c>
      <c r="B52" s="96">
        <v>1</v>
      </c>
      <c r="C52" s="65">
        <v>3</v>
      </c>
      <c r="D52" s="65">
        <v>8</v>
      </c>
      <c r="E52" s="65">
        <v>12</v>
      </c>
      <c r="F52" s="65">
        <v>129</v>
      </c>
      <c r="G52" s="65">
        <v>0</v>
      </c>
      <c r="H52" s="65">
        <v>129</v>
      </c>
    </row>
    <row r="53" spans="1:8" s="14" customFormat="1" ht="11.25">
      <c r="A53" s="35" t="s">
        <v>256</v>
      </c>
      <c r="B53" s="96">
        <v>0</v>
      </c>
      <c r="C53" s="65">
        <v>1</v>
      </c>
      <c r="D53" s="65">
        <v>5</v>
      </c>
      <c r="E53" s="65">
        <v>6</v>
      </c>
      <c r="F53" s="65">
        <v>68</v>
      </c>
      <c r="G53" s="65">
        <v>3</v>
      </c>
      <c r="H53" s="65">
        <v>71</v>
      </c>
    </row>
    <row r="54" spans="1:8" s="14" customFormat="1" ht="11.25">
      <c r="A54" s="35" t="s">
        <v>257</v>
      </c>
      <c r="B54" s="96">
        <v>0</v>
      </c>
      <c r="C54" s="65">
        <v>0</v>
      </c>
      <c r="D54" s="65">
        <v>1</v>
      </c>
      <c r="E54" s="65">
        <v>1</v>
      </c>
      <c r="F54" s="65">
        <v>73</v>
      </c>
      <c r="G54" s="65">
        <v>14</v>
      </c>
      <c r="H54" s="65">
        <v>87</v>
      </c>
    </row>
    <row r="55" spans="1:8" s="14" customFormat="1" ht="11.25">
      <c r="A55" s="35" t="s">
        <v>258</v>
      </c>
      <c r="B55" s="96">
        <v>0</v>
      </c>
      <c r="C55" s="65">
        <v>9</v>
      </c>
      <c r="D55" s="65">
        <v>1</v>
      </c>
      <c r="E55" s="65">
        <v>10</v>
      </c>
      <c r="F55" s="65">
        <v>211</v>
      </c>
      <c r="G55" s="65">
        <v>1</v>
      </c>
      <c r="H55" s="65">
        <v>212</v>
      </c>
    </row>
    <row r="56" spans="1:8" s="14" customFormat="1" ht="11.25">
      <c r="A56" s="35" t="s">
        <v>149</v>
      </c>
      <c r="B56" s="96">
        <v>3</v>
      </c>
      <c r="C56" s="65">
        <v>0</v>
      </c>
      <c r="D56" s="65">
        <v>0</v>
      </c>
      <c r="E56" s="65">
        <v>3</v>
      </c>
      <c r="F56" s="65">
        <v>85</v>
      </c>
      <c r="G56" s="65">
        <v>0</v>
      </c>
      <c r="H56" s="65">
        <v>85</v>
      </c>
    </row>
    <row r="57" s="14" customFormat="1" ht="11.25"/>
    <row r="58" spans="2:8" s="14" customFormat="1" ht="11.25">
      <c r="B58" s="48">
        <f aca="true" t="shared" si="0" ref="B58:H58">SUM(B7:B57)</f>
        <v>604</v>
      </c>
      <c r="C58" s="48">
        <f t="shared" si="0"/>
        <v>345</v>
      </c>
      <c r="D58" s="48">
        <f t="shared" si="0"/>
        <v>319</v>
      </c>
      <c r="E58" s="48">
        <f t="shared" si="0"/>
        <v>1268</v>
      </c>
      <c r="F58" s="48">
        <f t="shared" si="0"/>
        <v>11301</v>
      </c>
      <c r="G58" s="48">
        <f t="shared" si="0"/>
        <v>306</v>
      </c>
      <c r="H58" s="48">
        <f t="shared" si="0"/>
        <v>11607</v>
      </c>
    </row>
  </sheetData>
  <sheetProtection/>
  <mergeCells count="3">
    <mergeCell ref="B5:E5"/>
    <mergeCell ref="F5:H5"/>
    <mergeCell ref="B1:H1"/>
  </mergeCells>
  <printOptions horizontalCentered="1"/>
  <pageMargins left="0.2362204724409449" right="0.2362204724409449" top="0.1968503937007874" bottom="0.2362204724409449" header="0" footer="0"/>
  <pageSetup fitToHeight="1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6.7109375" style="1" bestFit="1" customWidth="1"/>
    <col min="2" max="3" width="13.8515625" style="1" bestFit="1" customWidth="1"/>
    <col min="4" max="4" width="21.140625" style="1" customWidth="1"/>
    <col min="5" max="5" width="16.421875" style="1" customWidth="1"/>
    <col min="6" max="6" width="15.28125" style="1" bestFit="1" customWidth="1"/>
    <col min="7" max="7" width="13.28125" style="1" customWidth="1"/>
    <col min="8" max="16384" width="11.421875" style="1" customWidth="1"/>
  </cols>
  <sheetData>
    <row r="1" spans="1:7" s="23" customFormat="1" ht="14.25">
      <c r="A1" s="99" t="s">
        <v>92</v>
      </c>
      <c r="B1" s="99"/>
      <c r="C1" s="99"/>
      <c r="D1" s="99"/>
      <c r="E1" s="99"/>
      <c r="F1" s="99"/>
      <c r="G1" s="99"/>
    </row>
    <row r="2" spans="1:7" s="23" customFormat="1" ht="14.25">
      <c r="A2" s="99" t="s">
        <v>247</v>
      </c>
      <c r="B2" s="99"/>
      <c r="C2" s="99"/>
      <c r="D2" s="99"/>
      <c r="E2" s="99"/>
      <c r="F2" s="99"/>
      <c r="G2" s="99"/>
    </row>
    <row r="3" s="23" customFormat="1" ht="14.25">
      <c r="A3" s="42"/>
    </row>
    <row r="4" s="23" customFormat="1" ht="14.25">
      <c r="A4" s="67" t="s">
        <v>271</v>
      </c>
    </row>
    <row r="5" spans="2:7" s="14" customFormat="1" ht="21" customHeight="1">
      <c r="B5" s="142" t="s">
        <v>248</v>
      </c>
      <c r="C5" s="142"/>
      <c r="D5" s="142"/>
      <c r="E5" s="142"/>
      <c r="F5" s="142"/>
      <c r="G5" s="143"/>
    </row>
    <row r="6" spans="2:7" s="14" customFormat="1" ht="21" customHeight="1">
      <c r="B6" s="138" t="s">
        <v>249</v>
      </c>
      <c r="C6" s="138"/>
      <c r="D6" s="139" t="s">
        <v>250</v>
      </c>
      <c r="E6" s="139"/>
      <c r="F6" s="140" t="s">
        <v>251</v>
      </c>
      <c r="G6" s="140" t="s">
        <v>40</v>
      </c>
    </row>
    <row r="7" spans="2:7" s="14" customFormat="1" ht="21" customHeight="1">
      <c r="B7" s="38" t="s">
        <v>252</v>
      </c>
      <c r="C7" s="38" t="s">
        <v>253</v>
      </c>
      <c r="D7" s="39" t="s">
        <v>254</v>
      </c>
      <c r="E7" s="39" t="s">
        <v>255</v>
      </c>
      <c r="F7" s="141"/>
      <c r="G7" s="141"/>
    </row>
    <row r="8" spans="1:7" s="14" customFormat="1" ht="11.25">
      <c r="A8" s="40" t="s">
        <v>103</v>
      </c>
      <c r="B8" s="97">
        <v>0.02800658978583196</v>
      </c>
      <c r="C8" s="97">
        <v>0.12685337726523888</v>
      </c>
      <c r="D8" s="97">
        <v>0.03130148270181219</v>
      </c>
      <c r="E8" s="97">
        <v>0.2602965403624382</v>
      </c>
      <c r="F8" s="97">
        <v>0.1301482701812191</v>
      </c>
      <c r="G8" s="97">
        <v>0.4233937397034596</v>
      </c>
    </row>
    <row r="9" spans="1:7" s="14" customFormat="1" ht="11.25">
      <c r="A9" s="40" t="s">
        <v>104</v>
      </c>
      <c r="B9" s="97">
        <v>0.07713498622589532</v>
      </c>
      <c r="C9" s="97">
        <v>0.16988062442607896</v>
      </c>
      <c r="D9" s="97">
        <v>0.03397612488521579</v>
      </c>
      <c r="E9" s="97">
        <v>0.2598714416896235</v>
      </c>
      <c r="F9" s="97">
        <v>0.22405876951331496</v>
      </c>
      <c r="G9" s="97">
        <v>0.23507805325987138</v>
      </c>
    </row>
    <row r="10" spans="1:7" s="14" customFormat="1" ht="11.25">
      <c r="A10" s="40" t="s">
        <v>105</v>
      </c>
      <c r="B10" s="97">
        <v>0.056074766355140186</v>
      </c>
      <c r="C10" s="97">
        <v>0.12850467289719625</v>
      </c>
      <c r="D10" s="97">
        <v>0.06775700934579439</v>
      </c>
      <c r="E10" s="97">
        <v>0.3621495327102804</v>
      </c>
      <c r="F10" s="97">
        <v>0.2733644859813084</v>
      </c>
      <c r="G10" s="97">
        <v>0.11214953271028033</v>
      </c>
    </row>
    <row r="11" spans="1:7" s="14" customFormat="1" ht="11.25">
      <c r="A11" s="40" t="s">
        <v>106</v>
      </c>
      <c r="B11" s="97">
        <v>0.041474654377880185</v>
      </c>
      <c r="C11" s="97">
        <v>0.3195084485407066</v>
      </c>
      <c r="D11" s="97">
        <v>0.13671274961597543</v>
      </c>
      <c r="E11" s="97">
        <v>0.15514592933947774</v>
      </c>
      <c r="F11" s="97">
        <v>0.11213517665130568</v>
      </c>
      <c r="G11" s="97">
        <v>0.2350230414746543</v>
      </c>
    </row>
    <row r="12" spans="1:7" s="14" customFormat="1" ht="11.25">
      <c r="A12" s="40" t="s">
        <v>107</v>
      </c>
      <c r="B12" s="97">
        <v>0.08668076109936575</v>
      </c>
      <c r="C12" s="97">
        <v>0.15856236786469344</v>
      </c>
      <c r="D12" s="97">
        <v>0.0021141649048625794</v>
      </c>
      <c r="E12" s="97">
        <v>0.3974630021141649</v>
      </c>
      <c r="F12" s="97">
        <v>0.15010570824524314</v>
      </c>
      <c r="G12" s="97">
        <v>0.20507399577167015</v>
      </c>
    </row>
    <row r="13" spans="1:7" s="14" customFormat="1" ht="11.25">
      <c r="A13" s="40" t="s">
        <v>108</v>
      </c>
      <c r="B13" s="97">
        <v>0.028423772609819122</v>
      </c>
      <c r="C13" s="97">
        <v>0.12919896640826872</v>
      </c>
      <c r="D13" s="97">
        <v>0.082687338501292</v>
      </c>
      <c r="E13" s="97">
        <v>0.4599483204134367</v>
      </c>
      <c r="F13" s="97">
        <v>0.20155038759689922</v>
      </c>
      <c r="G13" s="97">
        <v>0.09819121447028437</v>
      </c>
    </row>
    <row r="14" spans="1:7" s="14" customFormat="1" ht="11.25">
      <c r="A14" s="40" t="s">
        <v>109</v>
      </c>
      <c r="B14" s="97">
        <v>0.045317220543806644</v>
      </c>
      <c r="C14" s="97">
        <v>0.051963746223564956</v>
      </c>
      <c r="D14" s="97">
        <v>0.021148036253776436</v>
      </c>
      <c r="E14" s="97">
        <v>0.37885196374622354</v>
      </c>
      <c r="F14" s="97">
        <v>0.18308157099697886</v>
      </c>
      <c r="G14" s="97">
        <v>0.3196374622356496</v>
      </c>
    </row>
    <row r="15" spans="1:7" s="14" customFormat="1" ht="11.25">
      <c r="A15" s="40" t="s">
        <v>110</v>
      </c>
      <c r="B15" s="97">
        <v>0.041737649063032366</v>
      </c>
      <c r="C15" s="97">
        <v>0.04258943781942078</v>
      </c>
      <c r="D15" s="97">
        <v>0.056218057921635436</v>
      </c>
      <c r="E15" s="97">
        <v>0.2542589437819421</v>
      </c>
      <c r="F15" s="97">
        <v>0.1643952299829642</v>
      </c>
      <c r="G15" s="97">
        <v>0.44080068143100515</v>
      </c>
    </row>
    <row r="16" spans="1:7" s="14" customFormat="1" ht="11.25">
      <c r="A16" s="40" t="s">
        <v>111</v>
      </c>
      <c r="B16" s="97">
        <v>0.03389830508474576</v>
      </c>
      <c r="C16" s="97">
        <v>0.3559322033898305</v>
      </c>
      <c r="D16" s="97">
        <v>0.06779661016949153</v>
      </c>
      <c r="E16" s="97">
        <v>0.22033898305084745</v>
      </c>
      <c r="F16" s="97">
        <v>0.1694915254237288</v>
      </c>
      <c r="G16" s="97">
        <v>0.15254237288135586</v>
      </c>
    </row>
    <row r="17" spans="1:7" s="14" customFormat="1" ht="11.25">
      <c r="A17" s="40" t="s">
        <v>112</v>
      </c>
      <c r="B17" s="97">
        <v>0.027777777777777776</v>
      </c>
      <c r="C17" s="97">
        <v>0.2777777777777778</v>
      </c>
      <c r="D17" s="97">
        <v>0.027777777777777776</v>
      </c>
      <c r="E17" s="97">
        <v>0.3055555555555556</v>
      </c>
      <c r="F17" s="97">
        <v>0.16666666666666666</v>
      </c>
      <c r="G17" s="97">
        <v>0.1944444444444444</v>
      </c>
    </row>
    <row r="18" spans="1:7" s="14" customFormat="1" ht="11.25">
      <c r="A18" s="40" t="s">
        <v>113</v>
      </c>
      <c r="B18" s="97">
        <v>0.0364963503649635</v>
      </c>
      <c r="C18" s="97">
        <v>0.06751824817518248</v>
      </c>
      <c r="D18" s="97">
        <v>0.07116788321167883</v>
      </c>
      <c r="E18" s="97">
        <v>0.40693430656934304</v>
      </c>
      <c r="F18" s="97">
        <v>0.2427007299270073</v>
      </c>
      <c r="G18" s="97">
        <v>0.17518248175182483</v>
      </c>
    </row>
    <row r="19" spans="1:7" s="14" customFormat="1" ht="11.25">
      <c r="A19" s="40" t="s">
        <v>114</v>
      </c>
      <c r="B19" s="97">
        <v>0.01834862385321101</v>
      </c>
      <c r="C19" s="97">
        <v>0.1871559633027523</v>
      </c>
      <c r="D19" s="97">
        <v>0.011009174311926606</v>
      </c>
      <c r="E19" s="97">
        <v>0.3614678899082569</v>
      </c>
      <c r="F19" s="97">
        <v>0.23302752293577983</v>
      </c>
      <c r="G19" s="97">
        <v>0.18899082568807335</v>
      </c>
    </row>
    <row r="20" spans="1:7" s="14" customFormat="1" ht="11.25">
      <c r="A20" s="40" t="s">
        <v>115</v>
      </c>
      <c r="B20" s="97">
        <v>0.015137180700094607</v>
      </c>
      <c r="C20" s="97">
        <v>0.17407757805108798</v>
      </c>
      <c r="D20" s="97">
        <v>0.06054872280037843</v>
      </c>
      <c r="E20" s="97">
        <v>0.49290444654683063</v>
      </c>
      <c r="F20" s="97">
        <v>0.1456953642384106</v>
      </c>
      <c r="G20" s="97">
        <v>0.11163670766319775</v>
      </c>
    </row>
    <row r="21" spans="1:7" s="14" customFormat="1" ht="11.25">
      <c r="A21" s="40" t="s">
        <v>116</v>
      </c>
      <c r="B21" s="97">
        <v>0.09665871121718377</v>
      </c>
      <c r="C21" s="97">
        <v>0.3042959427207637</v>
      </c>
      <c r="D21" s="97">
        <v>0.05369928400954654</v>
      </c>
      <c r="E21" s="97">
        <v>0.40692124105011934</v>
      </c>
      <c r="F21" s="97">
        <v>0.07517899761336516</v>
      </c>
      <c r="G21" s="97">
        <v>0.06324582338902163</v>
      </c>
    </row>
    <row r="22" spans="1:7" s="14" customFormat="1" ht="11.25">
      <c r="A22" s="40" t="s">
        <v>117</v>
      </c>
      <c r="B22" s="97">
        <v>0.06392045454545454</v>
      </c>
      <c r="C22" s="97">
        <v>0.14630681818181818</v>
      </c>
      <c r="D22" s="97">
        <v>0.018465909090909092</v>
      </c>
      <c r="E22" s="97">
        <v>0.43607954545454547</v>
      </c>
      <c r="F22" s="97">
        <v>0.2911931818181818</v>
      </c>
      <c r="G22" s="97">
        <v>0.04403409090909094</v>
      </c>
    </row>
    <row r="23" spans="1:7" s="14" customFormat="1" ht="11.25">
      <c r="A23" s="40" t="s">
        <v>118</v>
      </c>
      <c r="B23" s="97">
        <v>0.03858520900321544</v>
      </c>
      <c r="C23" s="97">
        <v>0.14469453376205788</v>
      </c>
      <c r="D23" s="97">
        <v>0.03858520900321544</v>
      </c>
      <c r="E23" s="97">
        <v>0.3215434083601286</v>
      </c>
      <c r="F23" s="97">
        <v>0.2572347266881029</v>
      </c>
      <c r="G23" s="97">
        <v>0.19935691318327975</v>
      </c>
    </row>
    <row r="24" spans="1:7" s="14" customFormat="1" ht="11.25">
      <c r="A24" s="40" t="s">
        <v>119</v>
      </c>
      <c r="B24" s="97">
        <v>0.0297029702970297</v>
      </c>
      <c r="C24" s="97">
        <v>0.04950495049504951</v>
      </c>
      <c r="D24" s="97">
        <v>0</v>
      </c>
      <c r="E24" s="97">
        <v>0.36633663366336633</v>
      </c>
      <c r="F24" s="97">
        <v>0.31683168316831684</v>
      </c>
      <c r="G24" s="97">
        <v>0.23762376237623756</v>
      </c>
    </row>
    <row r="25" spans="1:7" s="14" customFormat="1" ht="11.25">
      <c r="A25" s="40" t="s">
        <v>120</v>
      </c>
      <c r="B25" s="97">
        <v>0.006578947368421052</v>
      </c>
      <c r="C25" s="97">
        <v>0.14473684210526316</v>
      </c>
      <c r="D25" s="97">
        <v>0.006578947368421052</v>
      </c>
      <c r="E25" s="97">
        <v>0.39473684210526316</v>
      </c>
      <c r="F25" s="97">
        <v>0.24342105263157895</v>
      </c>
      <c r="G25" s="97">
        <v>0.20394736842105268</v>
      </c>
    </row>
    <row r="26" spans="1:7" s="14" customFormat="1" ht="11.25">
      <c r="A26" s="40" t="s">
        <v>121</v>
      </c>
      <c r="B26" s="97">
        <v>0.04067796610169491</v>
      </c>
      <c r="C26" s="97">
        <v>0.2033898305084746</v>
      </c>
      <c r="D26" s="97">
        <v>0.003389830508474576</v>
      </c>
      <c r="E26" s="97">
        <v>0.4711864406779661</v>
      </c>
      <c r="F26" s="97">
        <v>0.21016949152542372</v>
      </c>
      <c r="G26" s="97">
        <v>0.07118644067796612</v>
      </c>
    </row>
    <row r="27" spans="1:7" s="14" customFormat="1" ht="11.25">
      <c r="A27" s="40" t="s">
        <v>122</v>
      </c>
      <c r="B27" s="97">
        <v>0.047619047619047616</v>
      </c>
      <c r="C27" s="97">
        <v>0.20634920634920634</v>
      </c>
      <c r="D27" s="97">
        <v>0.031746031746031744</v>
      </c>
      <c r="E27" s="97">
        <v>0.5238095238095238</v>
      </c>
      <c r="F27" s="97">
        <v>0.1746031746031746</v>
      </c>
      <c r="G27" s="97">
        <v>0.015873015873015872</v>
      </c>
    </row>
    <row r="28" spans="1:7" s="14" customFormat="1" ht="11.25">
      <c r="A28" s="40" t="s">
        <v>123</v>
      </c>
      <c r="B28" s="97">
        <v>0.10714285714285714</v>
      </c>
      <c r="C28" s="97">
        <v>0.12142857142857143</v>
      </c>
      <c r="D28" s="97">
        <v>0</v>
      </c>
      <c r="E28" s="97">
        <v>0.5142857142857142</v>
      </c>
      <c r="F28" s="97">
        <v>0.22142857142857142</v>
      </c>
      <c r="G28" s="97">
        <v>0.03571428571428581</v>
      </c>
    </row>
    <row r="29" spans="1:7" s="14" customFormat="1" ht="11.25">
      <c r="A29" s="40" t="s">
        <v>124</v>
      </c>
      <c r="B29" s="97">
        <v>0</v>
      </c>
      <c r="C29" s="97">
        <v>0.012345679012345678</v>
      </c>
      <c r="D29" s="97">
        <v>0</v>
      </c>
      <c r="E29" s="97">
        <v>0.41975308641975306</v>
      </c>
      <c r="F29" s="97">
        <v>0.38271604938271603</v>
      </c>
      <c r="G29" s="97">
        <v>0.18518518518518517</v>
      </c>
    </row>
    <row r="30" spans="1:7" s="14" customFormat="1" ht="11.25">
      <c r="A30" s="40" t="s">
        <v>125</v>
      </c>
      <c r="B30" s="97">
        <v>0</v>
      </c>
      <c r="C30" s="97">
        <v>0.1891891891891892</v>
      </c>
      <c r="D30" s="97">
        <v>0</v>
      </c>
      <c r="E30" s="97">
        <v>0.43243243243243246</v>
      </c>
      <c r="F30" s="97">
        <v>0.24324324324324326</v>
      </c>
      <c r="G30" s="97">
        <v>0.13513513513513503</v>
      </c>
    </row>
    <row r="31" spans="1:7" s="14" customFormat="1" ht="11.25">
      <c r="A31" s="40" t="s">
        <v>126</v>
      </c>
      <c r="B31" s="97">
        <v>0.020134228187919462</v>
      </c>
      <c r="C31" s="97">
        <v>0.010067114093959731</v>
      </c>
      <c r="D31" s="97">
        <v>0.030201342281879196</v>
      </c>
      <c r="E31" s="97">
        <v>0.4966442953020134</v>
      </c>
      <c r="F31" s="97">
        <v>0.4429530201342282</v>
      </c>
      <c r="G31" s="97">
        <v>0</v>
      </c>
    </row>
    <row r="32" spans="1:7" s="14" customFormat="1" ht="11.25">
      <c r="A32" s="40" t="s">
        <v>127</v>
      </c>
      <c r="B32" s="97">
        <v>0.14634146341463414</v>
      </c>
      <c r="C32" s="97">
        <v>0.12195121951219512</v>
      </c>
      <c r="D32" s="97">
        <v>0</v>
      </c>
      <c r="E32" s="97">
        <v>0.4634146341463415</v>
      </c>
      <c r="F32" s="97">
        <v>0.04878048780487805</v>
      </c>
      <c r="G32" s="97">
        <v>0.2195121951219512</v>
      </c>
    </row>
    <row r="33" spans="1:7" s="14" customFormat="1" ht="11.25">
      <c r="A33" s="40" t="s">
        <v>128</v>
      </c>
      <c r="B33" s="97">
        <v>0.02608695652173913</v>
      </c>
      <c r="C33" s="97">
        <v>0.06086956521739131</v>
      </c>
      <c r="D33" s="97">
        <v>0</v>
      </c>
      <c r="E33" s="97">
        <v>0.3391304347826087</v>
      </c>
      <c r="F33" s="97">
        <v>0.33043478260869563</v>
      </c>
      <c r="G33" s="97">
        <v>0.24347826086956526</v>
      </c>
    </row>
    <row r="34" spans="1:7" s="14" customFormat="1" ht="11.25">
      <c r="A34" s="40" t="s">
        <v>129</v>
      </c>
      <c r="B34" s="97">
        <v>0.040880503144654086</v>
      </c>
      <c r="C34" s="97">
        <v>0.22327044025157233</v>
      </c>
      <c r="D34" s="97">
        <v>0.03459119496855346</v>
      </c>
      <c r="E34" s="97">
        <v>0.3081761006289308</v>
      </c>
      <c r="F34" s="97">
        <v>0.25471698113207547</v>
      </c>
      <c r="G34" s="97">
        <v>0.13836477987421392</v>
      </c>
    </row>
    <row r="35" spans="1:7" s="14" customFormat="1" ht="11.25">
      <c r="A35" s="40" t="s">
        <v>130</v>
      </c>
      <c r="B35" s="97">
        <v>0.01639344262295082</v>
      </c>
      <c r="C35" s="97">
        <v>0.04918032786885246</v>
      </c>
      <c r="D35" s="97">
        <v>0</v>
      </c>
      <c r="E35" s="97">
        <v>0.29508196721311475</v>
      </c>
      <c r="F35" s="97">
        <v>0.5081967213114754</v>
      </c>
      <c r="G35" s="97">
        <v>0.13114754098360648</v>
      </c>
    </row>
    <row r="36" spans="1:7" s="14" customFormat="1" ht="11.25">
      <c r="A36" s="40" t="s">
        <v>131</v>
      </c>
      <c r="B36" s="97">
        <v>0.05504587155963303</v>
      </c>
      <c r="C36" s="97">
        <v>0.13761467889908258</v>
      </c>
      <c r="D36" s="97">
        <v>0</v>
      </c>
      <c r="E36" s="97">
        <v>0.5504587155963303</v>
      </c>
      <c r="F36" s="97">
        <v>0.24770642201834864</v>
      </c>
      <c r="G36" s="97">
        <v>0.009174311926605505</v>
      </c>
    </row>
    <row r="37" spans="1:7" s="14" customFormat="1" ht="11.25">
      <c r="A37" s="40" t="s">
        <v>132</v>
      </c>
      <c r="B37" s="97">
        <v>0.03832752613240418</v>
      </c>
      <c r="C37" s="97">
        <v>0.20209059233449478</v>
      </c>
      <c r="D37" s="97">
        <v>0.003484320557491289</v>
      </c>
      <c r="E37" s="97">
        <v>0.6306620209059234</v>
      </c>
      <c r="F37" s="97">
        <v>0.07317073170731707</v>
      </c>
      <c r="G37" s="97">
        <v>0.05226480836236931</v>
      </c>
    </row>
    <row r="38" spans="1:7" s="14" customFormat="1" ht="11.25">
      <c r="A38" s="40" t="s">
        <v>133</v>
      </c>
      <c r="B38" s="97">
        <v>0.047953216374269005</v>
      </c>
      <c r="C38" s="97">
        <v>0.039473684210526314</v>
      </c>
      <c r="D38" s="97">
        <v>0.07280701754385965</v>
      </c>
      <c r="E38" s="97">
        <v>0.4274853801169591</v>
      </c>
      <c r="F38" s="97">
        <v>0.2719298245614035</v>
      </c>
      <c r="G38" s="97">
        <v>0.14035087719298245</v>
      </c>
    </row>
    <row r="39" spans="1:7" s="14" customFormat="1" ht="11.25">
      <c r="A39" s="40" t="s">
        <v>134</v>
      </c>
      <c r="B39" s="97">
        <v>0.04401408450704225</v>
      </c>
      <c r="C39" s="97">
        <v>0.04401408450704225</v>
      </c>
      <c r="D39" s="97">
        <v>0.02992957746478873</v>
      </c>
      <c r="E39" s="97">
        <v>0.5070422535211268</v>
      </c>
      <c r="F39" s="97">
        <v>0.2623239436619718</v>
      </c>
      <c r="G39" s="97">
        <v>0.11267605633802819</v>
      </c>
    </row>
    <row r="40" spans="1:7" s="14" customFormat="1" ht="11.25">
      <c r="A40" s="40" t="s">
        <v>135</v>
      </c>
      <c r="B40" s="97">
        <v>0.017094017094017096</v>
      </c>
      <c r="C40" s="97">
        <v>0.2777777777777778</v>
      </c>
      <c r="D40" s="97">
        <v>0</v>
      </c>
      <c r="E40" s="97">
        <v>0.358974358974359</v>
      </c>
      <c r="F40" s="97">
        <v>0.23504273504273504</v>
      </c>
      <c r="G40" s="97">
        <v>0.11111111111111105</v>
      </c>
    </row>
    <row r="41" spans="1:7" s="14" customFormat="1" ht="11.25">
      <c r="A41" s="40" t="s">
        <v>136</v>
      </c>
      <c r="B41" s="97">
        <v>0.06395348837209303</v>
      </c>
      <c r="C41" s="97">
        <v>0.13565891472868216</v>
      </c>
      <c r="D41" s="97">
        <v>0.013565891472868217</v>
      </c>
      <c r="E41" s="97">
        <v>0.42829457364341084</v>
      </c>
      <c r="F41" s="97">
        <v>0.24031007751937986</v>
      </c>
      <c r="G41" s="97">
        <v>0.11821705426356585</v>
      </c>
    </row>
    <row r="42" spans="1:7" s="14" customFormat="1" ht="11.25">
      <c r="A42" s="40" t="s">
        <v>137</v>
      </c>
      <c r="B42" s="97">
        <v>0.02462734931950745</v>
      </c>
      <c r="C42" s="97">
        <v>0.14517174335709657</v>
      </c>
      <c r="D42" s="97">
        <v>0.046662346079066754</v>
      </c>
      <c r="E42" s="97">
        <v>0.20544394037589112</v>
      </c>
      <c r="F42" s="97">
        <v>0.27090084251458196</v>
      </c>
      <c r="G42" s="97">
        <v>0.30719377835385614</v>
      </c>
    </row>
    <row r="43" spans="1:7" s="14" customFormat="1" ht="11.25">
      <c r="A43" s="40" t="s">
        <v>138</v>
      </c>
      <c r="B43" s="97">
        <v>0.02557544757033248</v>
      </c>
      <c r="C43" s="97">
        <v>0.1815856777493606</v>
      </c>
      <c r="D43" s="97">
        <v>0.03324808184143223</v>
      </c>
      <c r="E43" s="97">
        <v>0.2506393861892583</v>
      </c>
      <c r="F43" s="97">
        <v>0.17647058823529413</v>
      </c>
      <c r="G43" s="97">
        <v>0.3324808184143222</v>
      </c>
    </row>
    <row r="44" spans="1:7" s="14" customFormat="1" ht="11.25">
      <c r="A44" s="40" t="s">
        <v>139</v>
      </c>
      <c r="B44" s="97">
        <v>0.036300348085529587</v>
      </c>
      <c r="C44" s="97">
        <v>0.14122327200397813</v>
      </c>
      <c r="D44" s="97">
        <v>0.048731974142217804</v>
      </c>
      <c r="E44" s="97">
        <v>0.32123321730482346</v>
      </c>
      <c r="F44" s="97">
        <v>0.12381899552461462</v>
      </c>
      <c r="G44" s="97">
        <v>0.32869219293883645</v>
      </c>
    </row>
    <row r="45" spans="1:7" s="14" customFormat="1" ht="11.25">
      <c r="A45" s="40" t="s">
        <v>140</v>
      </c>
      <c r="B45" s="97">
        <v>0.03767123287671233</v>
      </c>
      <c r="C45" s="97">
        <v>0.23972602739726026</v>
      </c>
      <c r="D45" s="97">
        <v>0.0958904109589041</v>
      </c>
      <c r="E45" s="97">
        <v>0.2945205479452055</v>
      </c>
      <c r="F45" s="97">
        <v>0.1404109589041096</v>
      </c>
      <c r="G45" s="97">
        <v>0.19178082191780815</v>
      </c>
    </row>
    <row r="46" spans="1:7" s="14" customFormat="1" ht="11.25">
      <c r="A46" s="40" t="s">
        <v>141</v>
      </c>
      <c r="B46" s="97">
        <v>0.045454545454545456</v>
      </c>
      <c r="C46" s="97">
        <v>0.14545454545454545</v>
      </c>
      <c r="D46" s="97">
        <v>0.05</v>
      </c>
      <c r="E46" s="97">
        <v>0.3090909090909091</v>
      </c>
      <c r="F46" s="97">
        <v>0.21363636363636362</v>
      </c>
      <c r="G46" s="97">
        <v>0.23636363636363633</v>
      </c>
    </row>
    <row r="47" spans="1:7" s="14" customFormat="1" ht="11.25">
      <c r="A47" s="40" t="s">
        <v>142</v>
      </c>
      <c r="B47" s="97">
        <v>0.047311827956989246</v>
      </c>
      <c r="C47" s="97">
        <v>0.05591397849462366</v>
      </c>
      <c r="D47" s="97">
        <v>0.05806451612903226</v>
      </c>
      <c r="E47" s="97">
        <v>0.4258064516129032</v>
      </c>
      <c r="F47" s="97">
        <v>0.2129032258064516</v>
      </c>
      <c r="G47" s="97">
        <v>0.19999999999999996</v>
      </c>
    </row>
    <row r="48" spans="1:7" s="14" customFormat="1" ht="11.25">
      <c r="A48" s="40" t="s">
        <v>143</v>
      </c>
      <c r="B48" s="97">
        <v>0</v>
      </c>
      <c r="C48" s="97">
        <v>0.040268456375838924</v>
      </c>
      <c r="D48" s="97">
        <v>0.040268456375838924</v>
      </c>
      <c r="E48" s="97">
        <v>0.5369127516778524</v>
      </c>
      <c r="F48" s="97">
        <v>0.2751677852348993</v>
      </c>
      <c r="G48" s="97">
        <v>0.10738255033557059</v>
      </c>
    </row>
    <row r="49" spans="1:7" s="14" customFormat="1" ht="11.25">
      <c r="A49" s="40" t="s">
        <v>144</v>
      </c>
      <c r="B49" s="97">
        <v>0.033783783783783786</v>
      </c>
      <c r="C49" s="97">
        <v>0.1554054054054054</v>
      </c>
      <c r="D49" s="97">
        <v>0.006756756756756757</v>
      </c>
      <c r="E49" s="97">
        <v>0.5675675675675675</v>
      </c>
      <c r="F49" s="97">
        <v>0.20270270270270271</v>
      </c>
      <c r="G49" s="97">
        <v>0.0337837837837838</v>
      </c>
    </row>
    <row r="50" spans="1:7" s="14" customFormat="1" ht="11.25">
      <c r="A50" s="40" t="s">
        <v>145</v>
      </c>
      <c r="B50" s="97">
        <v>0.0429553264604811</v>
      </c>
      <c r="C50" s="97">
        <v>0.11168384879725086</v>
      </c>
      <c r="D50" s="97">
        <v>0.005154639175257732</v>
      </c>
      <c r="E50" s="97">
        <v>0.6219931271477663</v>
      </c>
      <c r="F50" s="97">
        <v>0.12714776632302405</v>
      </c>
      <c r="G50" s="97">
        <v>0.09106529209621994</v>
      </c>
    </row>
    <row r="51" spans="1:7" s="14" customFormat="1" ht="11.25">
      <c r="A51" s="40" t="s">
        <v>146</v>
      </c>
      <c r="B51" s="97">
        <v>0.03345724907063197</v>
      </c>
      <c r="C51" s="97">
        <v>0.051301115241635685</v>
      </c>
      <c r="D51" s="97">
        <v>0.02899628252788104</v>
      </c>
      <c r="E51" s="97">
        <v>0.4111524163568773</v>
      </c>
      <c r="F51" s="97">
        <v>0.2567534076827757</v>
      </c>
      <c r="G51" s="97">
        <v>0.21833952912019827</v>
      </c>
    </row>
    <row r="52" spans="1:7" s="14" customFormat="1" ht="11.25">
      <c r="A52" s="40" t="s">
        <v>147</v>
      </c>
      <c r="B52" s="97">
        <v>0.017045454545454544</v>
      </c>
      <c r="C52" s="97">
        <v>0.16477272727272727</v>
      </c>
      <c r="D52" s="97">
        <v>0.003246753246753247</v>
      </c>
      <c r="E52" s="97">
        <v>0.33766233766233766</v>
      </c>
      <c r="F52" s="97">
        <v>0.14772727272727273</v>
      </c>
      <c r="G52" s="97">
        <v>0.3295454545454545</v>
      </c>
    </row>
    <row r="53" spans="1:7" s="14" customFormat="1" ht="11.25">
      <c r="A53" s="40" t="s">
        <v>148</v>
      </c>
      <c r="B53" s="97">
        <v>0.04126984126984127</v>
      </c>
      <c r="C53" s="97">
        <v>0.06349206349206349</v>
      </c>
      <c r="D53" s="97">
        <v>0.0380952380952381</v>
      </c>
      <c r="E53" s="97">
        <v>0.4095238095238095</v>
      </c>
      <c r="F53" s="97">
        <v>0.1619047619047619</v>
      </c>
      <c r="G53" s="97">
        <v>0.2857142857142858</v>
      </c>
    </row>
    <row r="54" spans="1:7" s="14" customFormat="1" ht="11.25">
      <c r="A54" s="40" t="s">
        <v>256</v>
      </c>
      <c r="B54" s="97">
        <v>0.02727272727272727</v>
      </c>
      <c r="C54" s="97">
        <v>0.19696969696969696</v>
      </c>
      <c r="D54" s="97">
        <v>0.01818181818181818</v>
      </c>
      <c r="E54" s="97">
        <v>0.21515151515151515</v>
      </c>
      <c r="F54" s="97">
        <v>0.1</v>
      </c>
      <c r="G54" s="97">
        <v>0.4424242424242425</v>
      </c>
    </row>
    <row r="55" spans="1:7" s="14" customFormat="1" ht="11.25">
      <c r="A55" s="40" t="s">
        <v>257</v>
      </c>
      <c r="B55" s="97">
        <v>0.012396694214876033</v>
      </c>
      <c r="C55" s="97">
        <v>0.12396694214876033</v>
      </c>
      <c r="D55" s="97">
        <v>0.004132231404958678</v>
      </c>
      <c r="E55" s="97">
        <v>0.359504132231405</v>
      </c>
      <c r="F55" s="97">
        <v>0.3760330578512397</v>
      </c>
      <c r="G55" s="97">
        <v>0.1239669421487603</v>
      </c>
    </row>
    <row r="56" spans="1:7" s="14" customFormat="1" ht="11.25">
      <c r="A56" s="40" t="s">
        <v>258</v>
      </c>
      <c r="B56" s="97">
        <v>0.032679738562091505</v>
      </c>
      <c r="C56" s="97">
        <v>0.12908496732026145</v>
      </c>
      <c r="D56" s="97">
        <v>0.016339869281045753</v>
      </c>
      <c r="E56" s="97">
        <v>0.3464052287581699</v>
      </c>
      <c r="F56" s="97">
        <v>0.24836601307189543</v>
      </c>
      <c r="G56" s="97">
        <v>0.22712418300653592</v>
      </c>
    </row>
    <row r="57" spans="1:7" s="14" customFormat="1" ht="11.25">
      <c r="A57" s="40" t="s">
        <v>149</v>
      </c>
      <c r="B57" s="97">
        <v>0.017543859649122806</v>
      </c>
      <c r="C57" s="97">
        <v>0.22807017543859648</v>
      </c>
      <c r="D57" s="97">
        <v>0.017543859649122806</v>
      </c>
      <c r="E57" s="97">
        <v>0.49707602339181284</v>
      </c>
      <c r="F57" s="97">
        <v>0.1695906432748538</v>
      </c>
      <c r="G57" s="97">
        <v>0.07017543859649111</v>
      </c>
    </row>
  </sheetData>
  <sheetProtection/>
  <mergeCells count="7">
    <mergeCell ref="A1:G1"/>
    <mergeCell ref="A2:G2"/>
    <mergeCell ref="B6:C6"/>
    <mergeCell ref="D6:E6"/>
    <mergeCell ref="F6:F7"/>
    <mergeCell ref="G6:G7"/>
    <mergeCell ref="B5:G5"/>
  </mergeCells>
  <printOptions/>
  <pageMargins left="0.75" right="0.75" top="1" bottom="1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95"/>
  <sheetViews>
    <sheetView zoomScaleSheetLayoutView="75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6" sqref="B6"/>
    </sheetView>
  </sheetViews>
  <sheetFormatPr defaultColWidth="11.421875" defaultRowHeight="15" customHeight="1"/>
  <cols>
    <col min="1" max="1" width="25.421875" style="1" bestFit="1" customWidth="1"/>
    <col min="2" max="2" width="10.140625" style="1" customWidth="1"/>
    <col min="3" max="3" width="10.8515625" style="1" customWidth="1"/>
    <col min="4" max="4" width="11.7109375" style="1" customWidth="1"/>
    <col min="5" max="5" width="9.140625" style="1" customWidth="1"/>
    <col min="6" max="6" width="14.140625" style="1" customWidth="1"/>
    <col min="7" max="7" width="11.28125" style="1" customWidth="1"/>
    <col min="8" max="8" width="12.421875" style="1" customWidth="1"/>
    <col min="9" max="9" width="12.8515625" style="1" customWidth="1"/>
    <col min="10" max="10" width="12.28125" style="1" customWidth="1"/>
    <col min="11" max="11" width="11.00390625" style="1" customWidth="1"/>
    <col min="12" max="12" width="11.140625" style="1" customWidth="1"/>
    <col min="13" max="13" width="14.00390625" style="1" bestFit="1" customWidth="1"/>
    <col min="14" max="14" width="12.28125" style="1" customWidth="1"/>
    <col min="15" max="24" width="11.421875" style="1" customWidth="1"/>
    <col min="25" max="16384" width="11.421875" style="19" customWidth="1"/>
  </cols>
  <sheetData>
    <row r="1" spans="1:24" s="49" customFormat="1" ht="15" customHeight="1">
      <c r="A1" s="99" t="s">
        <v>170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23"/>
      <c r="Q1" s="23"/>
      <c r="R1" s="23"/>
      <c r="S1" s="23"/>
      <c r="T1" s="23"/>
      <c r="U1" s="23"/>
      <c r="V1" s="23"/>
      <c r="W1" s="23"/>
      <c r="X1" s="23"/>
    </row>
    <row r="2" spans="1:24" s="52" customFormat="1" ht="15" customHeight="1">
      <c r="A2" s="50"/>
      <c r="B2" s="50"/>
      <c r="C2" s="51"/>
      <c r="D2" s="51"/>
      <c r="E2" s="51"/>
      <c r="F2" s="51"/>
      <c r="G2" s="5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s="54" customFormat="1" ht="31.5" customHeight="1">
      <c r="A3" s="45" t="s">
        <v>272</v>
      </c>
      <c r="B3" s="43"/>
      <c r="C3" s="46"/>
      <c r="D3" s="46"/>
      <c r="E3" s="46"/>
      <c r="F3" s="46"/>
      <c r="G3" s="46"/>
      <c r="H3" s="46"/>
      <c r="I3" s="46"/>
      <c r="J3" s="46"/>
      <c r="K3" s="46"/>
      <c r="L3" s="53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s="28" customFormat="1" ht="15" customHeight="1">
      <c r="A4" s="27"/>
      <c r="B4" s="104" t="s">
        <v>153</v>
      </c>
      <c r="C4" s="105"/>
      <c r="D4" s="105"/>
      <c r="E4" s="105"/>
      <c r="F4" s="104" t="s">
        <v>152</v>
      </c>
      <c r="G4" s="104"/>
      <c r="H4" s="104"/>
      <c r="I4" s="104"/>
      <c r="J4" s="100" t="s">
        <v>151</v>
      </c>
      <c r="K4" s="101"/>
      <c r="L4" s="101"/>
      <c r="M4" s="101"/>
      <c r="N4" s="102"/>
      <c r="O4" s="103"/>
      <c r="P4" s="14"/>
      <c r="Q4" s="14"/>
      <c r="R4" s="14"/>
      <c r="S4" s="14"/>
      <c r="T4" s="14"/>
      <c r="U4" s="14"/>
      <c r="V4" s="14"/>
      <c r="W4" s="14"/>
      <c r="X4" s="14"/>
    </row>
    <row r="5" spans="1:24" s="28" customFormat="1" ht="44.25" customHeight="1">
      <c r="A5" s="27"/>
      <c r="B5" s="3" t="s">
        <v>100</v>
      </c>
      <c r="C5" s="3" t="s">
        <v>38</v>
      </c>
      <c r="D5" s="3" t="s">
        <v>39</v>
      </c>
      <c r="E5" s="3" t="s">
        <v>40</v>
      </c>
      <c r="F5" s="3" t="s">
        <v>76</v>
      </c>
      <c r="G5" s="3" t="s">
        <v>93</v>
      </c>
      <c r="H5" s="3" t="s">
        <v>94</v>
      </c>
      <c r="I5" s="3" t="s">
        <v>95</v>
      </c>
      <c r="J5" s="25" t="s">
        <v>196</v>
      </c>
      <c r="K5" s="25" t="s">
        <v>197</v>
      </c>
      <c r="L5" s="25" t="s">
        <v>198</v>
      </c>
      <c r="M5" s="25" t="s">
        <v>199</v>
      </c>
      <c r="N5" s="25" t="s">
        <v>200</v>
      </c>
      <c r="O5" s="25" t="s">
        <v>95</v>
      </c>
      <c r="P5" s="29"/>
      <c r="Q5" s="14"/>
      <c r="R5" s="14"/>
      <c r="S5" s="14"/>
      <c r="T5" s="14"/>
      <c r="U5" s="14"/>
      <c r="V5" s="14"/>
      <c r="W5" s="14"/>
      <c r="X5" s="14"/>
    </row>
    <row r="6" spans="1:24" s="28" customFormat="1" ht="15" customHeight="1">
      <c r="A6" s="22" t="s">
        <v>103</v>
      </c>
      <c r="B6" s="47">
        <v>73</v>
      </c>
      <c r="C6" s="47">
        <v>14</v>
      </c>
      <c r="D6" s="47">
        <v>53</v>
      </c>
      <c r="E6" s="47">
        <v>6</v>
      </c>
      <c r="F6" s="47">
        <v>68</v>
      </c>
      <c r="G6" s="47">
        <v>0</v>
      </c>
      <c r="H6" s="47">
        <v>69</v>
      </c>
      <c r="I6" s="47">
        <v>1</v>
      </c>
      <c r="J6" s="47">
        <v>9</v>
      </c>
      <c r="K6" s="47">
        <v>0</v>
      </c>
      <c r="L6" s="47">
        <v>0</v>
      </c>
      <c r="M6" s="47">
        <v>2</v>
      </c>
      <c r="N6" s="47">
        <v>9</v>
      </c>
      <c r="O6" s="47">
        <v>9</v>
      </c>
      <c r="P6" s="14"/>
      <c r="Q6" s="14"/>
      <c r="R6" s="14"/>
      <c r="S6" s="14"/>
      <c r="T6" s="14"/>
      <c r="U6" s="14"/>
      <c r="V6" s="14"/>
      <c r="W6" s="14"/>
      <c r="X6" s="14"/>
    </row>
    <row r="7" spans="1:24" s="28" customFormat="1" ht="15" customHeight="1">
      <c r="A7" s="22" t="s">
        <v>104</v>
      </c>
      <c r="B7" s="47">
        <v>175</v>
      </c>
      <c r="C7" s="47">
        <v>88</v>
      </c>
      <c r="D7" s="47">
        <v>74</v>
      </c>
      <c r="E7" s="47">
        <v>13</v>
      </c>
      <c r="F7" s="47">
        <v>83</v>
      </c>
      <c r="G7" s="47">
        <v>0</v>
      </c>
      <c r="H7" s="47">
        <v>77</v>
      </c>
      <c r="I7" s="47">
        <v>14</v>
      </c>
      <c r="J7" s="47">
        <v>66</v>
      </c>
      <c r="K7" s="47">
        <v>28</v>
      </c>
      <c r="L7" s="47">
        <v>8</v>
      </c>
      <c r="M7" s="47">
        <v>7</v>
      </c>
      <c r="N7" s="47">
        <v>42</v>
      </c>
      <c r="O7" s="47">
        <v>104</v>
      </c>
      <c r="P7" s="14"/>
      <c r="Q7" s="14"/>
      <c r="R7" s="14"/>
      <c r="S7" s="14"/>
      <c r="T7" s="14"/>
      <c r="U7" s="14"/>
      <c r="V7" s="14"/>
      <c r="W7" s="14"/>
      <c r="X7" s="14"/>
    </row>
    <row r="8" spans="1:24" s="28" customFormat="1" ht="15" customHeight="1">
      <c r="A8" s="22" t="s">
        <v>105</v>
      </c>
      <c r="B8" s="47">
        <v>47</v>
      </c>
      <c r="C8" s="47">
        <v>2</v>
      </c>
      <c r="D8" s="47">
        <v>40</v>
      </c>
      <c r="E8" s="47">
        <v>5</v>
      </c>
      <c r="F8" s="47">
        <v>17</v>
      </c>
      <c r="G8" s="47">
        <v>0</v>
      </c>
      <c r="H8" s="47">
        <v>16</v>
      </c>
      <c r="I8" s="47">
        <v>2</v>
      </c>
      <c r="J8" s="47">
        <v>13</v>
      </c>
      <c r="K8" s="47">
        <v>11</v>
      </c>
      <c r="L8" s="47">
        <v>0</v>
      </c>
      <c r="M8" s="47">
        <v>1</v>
      </c>
      <c r="N8" s="47">
        <v>16</v>
      </c>
      <c r="O8" s="47">
        <v>14</v>
      </c>
      <c r="P8" s="14"/>
      <c r="Q8" s="14"/>
      <c r="R8" s="14"/>
      <c r="S8" s="14"/>
      <c r="T8" s="14"/>
      <c r="U8" s="14"/>
      <c r="V8" s="14"/>
      <c r="W8" s="14"/>
      <c r="X8" s="14"/>
    </row>
    <row r="9" spans="1:24" s="28" customFormat="1" ht="15" customHeight="1">
      <c r="A9" s="22" t="s">
        <v>106</v>
      </c>
      <c r="B9" s="47">
        <v>131</v>
      </c>
      <c r="C9" s="47">
        <v>11</v>
      </c>
      <c r="D9" s="47">
        <v>116</v>
      </c>
      <c r="E9" s="47">
        <v>4</v>
      </c>
      <c r="F9" s="47">
        <v>90</v>
      </c>
      <c r="G9" s="47">
        <v>0</v>
      </c>
      <c r="H9" s="47">
        <v>93</v>
      </c>
      <c r="I9" s="47">
        <v>3</v>
      </c>
      <c r="J9" s="47">
        <v>91</v>
      </c>
      <c r="K9" s="47">
        <v>73</v>
      </c>
      <c r="L9" s="47">
        <v>6</v>
      </c>
      <c r="M9" s="47">
        <v>0</v>
      </c>
      <c r="N9" s="47">
        <v>77</v>
      </c>
      <c r="O9" s="47">
        <v>151</v>
      </c>
      <c r="P9" s="14"/>
      <c r="Q9" s="14"/>
      <c r="R9" s="14"/>
      <c r="S9" s="14"/>
      <c r="T9" s="14"/>
      <c r="U9" s="14"/>
      <c r="V9" s="14"/>
      <c r="W9" s="14"/>
      <c r="X9" s="14"/>
    </row>
    <row r="10" spans="1:24" s="28" customFormat="1" ht="15" customHeight="1">
      <c r="A10" s="22" t="s">
        <v>107</v>
      </c>
      <c r="B10" s="47">
        <v>101</v>
      </c>
      <c r="C10" s="47">
        <v>35</v>
      </c>
      <c r="D10" s="47">
        <v>17</v>
      </c>
      <c r="E10" s="47">
        <v>49</v>
      </c>
      <c r="F10" s="47">
        <v>19</v>
      </c>
      <c r="G10" s="47">
        <v>0</v>
      </c>
      <c r="H10" s="47">
        <v>19</v>
      </c>
      <c r="I10" s="47">
        <v>0</v>
      </c>
      <c r="J10" s="47">
        <v>8</v>
      </c>
      <c r="K10" s="47">
        <v>0</v>
      </c>
      <c r="L10" s="47">
        <v>0</v>
      </c>
      <c r="M10" s="47">
        <v>10</v>
      </c>
      <c r="N10" s="47">
        <v>14</v>
      </c>
      <c r="O10" s="47">
        <v>13</v>
      </c>
      <c r="P10" s="14"/>
      <c r="Q10" s="14"/>
      <c r="R10" s="14"/>
      <c r="S10" s="14"/>
      <c r="T10" s="14"/>
      <c r="U10" s="14"/>
      <c r="V10" s="14"/>
      <c r="W10" s="14"/>
      <c r="X10" s="14"/>
    </row>
    <row r="11" spans="1:24" s="28" customFormat="1" ht="15" customHeight="1">
      <c r="A11" s="22" t="s">
        <v>108</v>
      </c>
      <c r="B11" s="47">
        <v>34</v>
      </c>
      <c r="C11" s="47">
        <v>13</v>
      </c>
      <c r="D11" s="47">
        <v>21</v>
      </c>
      <c r="E11" s="47">
        <v>0</v>
      </c>
      <c r="F11" s="47">
        <v>1</v>
      </c>
      <c r="G11" s="47">
        <v>0</v>
      </c>
      <c r="H11" s="47">
        <v>1</v>
      </c>
      <c r="I11" s="47">
        <v>0</v>
      </c>
      <c r="J11" s="47">
        <v>10</v>
      </c>
      <c r="K11" s="47">
        <v>7</v>
      </c>
      <c r="L11" s="47">
        <v>0</v>
      </c>
      <c r="M11" s="47">
        <v>0</v>
      </c>
      <c r="N11" s="47">
        <v>11</v>
      </c>
      <c r="O11" s="47">
        <v>13</v>
      </c>
      <c r="P11" s="14"/>
      <c r="Q11" s="14"/>
      <c r="R11" s="14"/>
      <c r="S11" s="14"/>
      <c r="T11" s="14"/>
      <c r="U11" s="14"/>
      <c r="V11" s="14"/>
      <c r="W11" s="14"/>
      <c r="X11" s="14"/>
    </row>
    <row r="12" spans="1:24" s="28" customFormat="1" ht="15" customHeight="1">
      <c r="A12" s="22" t="s">
        <v>109</v>
      </c>
      <c r="B12" s="47">
        <v>114</v>
      </c>
      <c r="C12" s="47">
        <v>44</v>
      </c>
      <c r="D12" s="47">
        <v>61</v>
      </c>
      <c r="E12" s="47">
        <v>9</v>
      </c>
      <c r="F12" s="47">
        <v>44</v>
      </c>
      <c r="G12" s="47">
        <v>0</v>
      </c>
      <c r="H12" s="47">
        <v>45</v>
      </c>
      <c r="I12" s="47">
        <v>8</v>
      </c>
      <c r="J12" s="47">
        <v>37</v>
      </c>
      <c r="K12" s="47">
        <v>19</v>
      </c>
      <c r="L12" s="47">
        <v>2</v>
      </c>
      <c r="M12" s="47">
        <v>3</v>
      </c>
      <c r="N12" s="47">
        <v>44</v>
      </c>
      <c r="O12" s="47">
        <v>54</v>
      </c>
      <c r="P12" s="14"/>
      <c r="Q12" s="14"/>
      <c r="R12" s="14"/>
      <c r="S12" s="14"/>
      <c r="T12" s="14"/>
      <c r="U12" s="14"/>
      <c r="V12" s="14"/>
      <c r="W12" s="14"/>
      <c r="X12" s="14"/>
    </row>
    <row r="13" spans="1:24" s="28" customFormat="1" ht="15" customHeight="1">
      <c r="A13" s="22" t="s">
        <v>110</v>
      </c>
      <c r="B13" s="47">
        <v>165</v>
      </c>
      <c r="C13" s="47">
        <v>60</v>
      </c>
      <c r="D13" s="47">
        <v>93</v>
      </c>
      <c r="E13" s="47">
        <v>12</v>
      </c>
      <c r="F13" s="47">
        <v>51</v>
      </c>
      <c r="G13" s="47">
        <v>0</v>
      </c>
      <c r="H13" s="47">
        <v>53</v>
      </c>
      <c r="I13" s="47">
        <v>5</v>
      </c>
      <c r="J13" s="47">
        <v>59</v>
      </c>
      <c r="K13" s="47">
        <v>13</v>
      </c>
      <c r="L13" s="47">
        <v>0</v>
      </c>
      <c r="M13" s="47">
        <v>7</v>
      </c>
      <c r="N13" s="47">
        <v>47</v>
      </c>
      <c r="O13" s="47">
        <v>70</v>
      </c>
      <c r="P13" s="14"/>
      <c r="Q13" s="14"/>
      <c r="R13" s="14"/>
      <c r="S13" s="14"/>
      <c r="T13" s="14"/>
      <c r="U13" s="14"/>
      <c r="V13" s="14"/>
      <c r="W13" s="14"/>
      <c r="X13" s="14"/>
    </row>
    <row r="14" spans="1:24" s="28" customFormat="1" ht="15" customHeight="1">
      <c r="A14" s="22" t="s">
        <v>111</v>
      </c>
      <c r="B14" s="47">
        <v>4</v>
      </c>
      <c r="C14" s="47">
        <v>0</v>
      </c>
      <c r="D14" s="47">
        <v>4</v>
      </c>
      <c r="E14" s="47">
        <v>0</v>
      </c>
      <c r="F14" s="47">
        <v>1</v>
      </c>
      <c r="G14" s="47">
        <v>0</v>
      </c>
      <c r="H14" s="47">
        <v>1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2</v>
      </c>
      <c r="O14" s="47">
        <v>4</v>
      </c>
      <c r="P14" s="14"/>
      <c r="Q14" s="14"/>
      <c r="R14" s="14"/>
      <c r="S14" s="14"/>
      <c r="T14" s="14"/>
      <c r="U14" s="14"/>
      <c r="V14" s="14"/>
      <c r="W14" s="14"/>
      <c r="X14" s="14"/>
    </row>
    <row r="15" spans="1:24" s="28" customFormat="1" ht="15" customHeight="1">
      <c r="A15" s="22" t="s">
        <v>112</v>
      </c>
      <c r="B15" s="47">
        <v>3</v>
      </c>
      <c r="C15" s="47">
        <v>1</v>
      </c>
      <c r="D15" s="47">
        <v>2</v>
      </c>
      <c r="E15" s="47">
        <v>0</v>
      </c>
      <c r="F15" s="47">
        <v>2</v>
      </c>
      <c r="G15" s="47">
        <v>0</v>
      </c>
      <c r="H15" s="47">
        <v>2</v>
      </c>
      <c r="I15" s="47">
        <v>0</v>
      </c>
      <c r="J15" s="47">
        <v>2</v>
      </c>
      <c r="K15" s="47">
        <v>0</v>
      </c>
      <c r="L15" s="47">
        <v>0</v>
      </c>
      <c r="M15" s="47">
        <v>0</v>
      </c>
      <c r="N15" s="47">
        <v>2</v>
      </c>
      <c r="O15" s="47">
        <v>7</v>
      </c>
      <c r="P15" s="14"/>
      <c r="Q15" s="14"/>
      <c r="R15" s="14"/>
      <c r="S15" s="14"/>
      <c r="T15" s="14"/>
      <c r="U15" s="14"/>
      <c r="V15" s="14"/>
      <c r="W15" s="14"/>
      <c r="X15" s="14"/>
    </row>
    <row r="16" spans="1:24" s="28" customFormat="1" ht="15" customHeight="1">
      <c r="A16" s="22" t="s">
        <v>113</v>
      </c>
      <c r="B16" s="47">
        <v>44</v>
      </c>
      <c r="C16" s="47">
        <v>12</v>
      </c>
      <c r="D16" s="47">
        <v>25</v>
      </c>
      <c r="E16" s="47">
        <v>7</v>
      </c>
      <c r="F16" s="47">
        <v>11</v>
      </c>
      <c r="G16" s="47">
        <v>0</v>
      </c>
      <c r="H16" s="47">
        <v>12</v>
      </c>
      <c r="I16" s="47">
        <v>1</v>
      </c>
      <c r="J16" s="47">
        <v>21</v>
      </c>
      <c r="K16" s="47">
        <v>20</v>
      </c>
      <c r="L16" s="47">
        <v>0</v>
      </c>
      <c r="M16" s="47">
        <v>0</v>
      </c>
      <c r="N16" s="47">
        <v>22</v>
      </c>
      <c r="O16" s="47">
        <v>40</v>
      </c>
      <c r="P16" s="14"/>
      <c r="Q16" s="14"/>
      <c r="R16" s="14"/>
      <c r="S16" s="14"/>
      <c r="T16" s="14"/>
      <c r="U16" s="14"/>
      <c r="V16" s="14"/>
      <c r="W16" s="14"/>
      <c r="X16" s="14"/>
    </row>
    <row r="17" spans="1:24" s="28" customFormat="1" ht="15" customHeight="1">
      <c r="A17" s="22" t="s">
        <v>114</v>
      </c>
      <c r="B17" s="47">
        <v>41</v>
      </c>
      <c r="C17" s="47">
        <v>24</v>
      </c>
      <c r="D17" s="47">
        <v>16</v>
      </c>
      <c r="E17" s="47">
        <v>1</v>
      </c>
      <c r="F17" s="47">
        <v>24</v>
      </c>
      <c r="G17" s="47">
        <v>0</v>
      </c>
      <c r="H17" s="47">
        <v>25</v>
      </c>
      <c r="I17" s="47">
        <v>0</v>
      </c>
      <c r="J17" s="47">
        <v>26</v>
      </c>
      <c r="K17" s="47">
        <v>7</v>
      </c>
      <c r="L17" s="47">
        <v>1</v>
      </c>
      <c r="M17" s="47">
        <v>0</v>
      </c>
      <c r="N17" s="47">
        <v>28</v>
      </c>
      <c r="O17" s="47">
        <v>35</v>
      </c>
      <c r="P17" s="14"/>
      <c r="Q17" s="14"/>
      <c r="R17" s="14"/>
      <c r="S17" s="14"/>
      <c r="T17" s="14"/>
      <c r="U17" s="14"/>
      <c r="V17" s="14"/>
      <c r="W17" s="14"/>
      <c r="X17" s="14"/>
    </row>
    <row r="18" spans="1:24" s="28" customFormat="1" ht="15" customHeight="1">
      <c r="A18" s="22" t="s">
        <v>115</v>
      </c>
      <c r="B18" s="47">
        <v>57</v>
      </c>
      <c r="C18" s="47">
        <v>21</v>
      </c>
      <c r="D18" s="47">
        <v>33</v>
      </c>
      <c r="E18" s="47">
        <v>3</v>
      </c>
      <c r="F18" s="47">
        <v>21</v>
      </c>
      <c r="G18" s="47">
        <v>0</v>
      </c>
      <c r="H18" s="47">
        <v>22</v>
      </c>
      <c r="I18" s="47">
        <v>2</v>
      </c>
      <c r="J18" s="47">
        <v>26</v>
      </c>
      <c r="K18" s="47">
        <v>5</v>
      </c>
      <c r="L18" s="47">
        <v>0</v>
      </c>
      <c r="M18" s="47">
        <v>1</v>
      </c>
      <c r="N18" s="47">
        <v>41</v>
      </c>
      <c r="O18" s="47">
        <v>59</v>
      </c>
      <c r="P18" s="14"/>
      <c r="Q18" s="14"/>
      <c r="R18" s="14"/>
      <c r="S18" s="14"/>
      <c r="T18" s="14"/>
      <c r="U18" s="14"/>
      <c r="V18" s="14"/>
      <c r="W18" s="14"/>
      <c r="X18" s="14"/>
    </row>
    <row r="19" spans="1:24" s="28" customFormat="1" ht="15" customHeight="1">
      <c r="A19" s="22" t="s">
        <v>116</v>
      </c>
      <c r="B19" s="47">
        <v>195</v>
      </c>
      <c r="C19" s="47">
        <v>17</v>
      </c>
      <c r="D19" s="47">
        <v>175</v>
      </c>
      <c r="E19" s="47">
        <v>3</v>
      </c>
      <c r="F19" s="47">
        <v>150</v>
      </c>
      <c r="G19" s="47">
        <v>0</v>
      </c>
      <c r="H19" s="47">
        <v>147</v>
      </c>
      <c r="I19" s="47">
        <v>14</v>
      </c>
      <c r="J19" s="47">
        <v>98</v>
      </c>
      <c r="K19" s="47">
        <v>58</v>
      </c>
      <c r="L19" s="47">
        <v>0</v>
      </c>
      <c r="M19" s="47">
        <v>0</v>
      </c>
      <c r="N19" s="47">
        <v>99</v>
      </c>
      <c r="O19" s="47">
        <v>135</v>
      </c>
      <c r="P19" s="14"/>
      <c r="Q19" s="14"/>
      <c r="R19" s="14"/>
      <c r="S19" s="14"/>
      <c r="T19" s="14"/>
      <c r="U19" s="14"/>
      <c r="V19" s="14"/>
      <c r="W19" s="14"/>
      <c r="X19" s="14"/>
    </row>
    <row r="20" spans="1:24" s="28" customFormat="1" ht="15" customHeight="1">
      <c r="A20" s="22" t="s">
        <v>117</v>
      </c>
      <c r="B20" s="47">
        <v>82</v>
      </c>
      <c r="C20" s="47">
        <v>37</v>
      </c>
      <c r="D20" s="47">
        <v>38</v>
      </c>
      <c r="E20" s="47">
        <v>7</v>
      </c>
      <c r="F20" s="47">
        <v>55</v>
      </c>
      <c r="G20" s="47">
        <v>2</v>
      </c>
      <c r="H20" s="47">
        <v>60</v>
      </c>
      <c r="I20" s="47">
        <v>11</v>
      </c>
      <c r="J20" s="47">
        <v>21</v>
      </c>
      <c r="K20" s="47">
        <v>17</v>
      </c>
      <c r="L20" s="47">
        <v>0</v>
      </c>
      <c r="M20" s="47">
        <v>1</v>
      </c>
      <c r="N20" s="47">
        <v>9</v>
      </c>
      <c r="O20" s="47">
        <v>43</v>
      </c>
      <c r="P20" s="14"/>
      <c r="Q20" s="14"/>
      <c r="R20" s="14"/>
      <c r="S20" s="14"/>
      <c r="T20" s="14"/>
      <c r="U20" s="14"/>
      <c r="V20" s="14"/>
      <c r="W20" s="14"/>
      <c r="X20" s="14"/>
    </row>
    <row r="21" spans="1:24" s="28" customFormat="1" ht="15" customHeight="1">
      <c r="A21" s="22" t="s">
        <v>118</v>
      </c>
      <c r="B21" s="47">
        <v>25</v>
      </c>
      <c r="C21" s="47">
        <v>6</v>
      </c>
      <c r="D21" s="47">
        <v>5</v>
      </c>
      <c r="E21" s="47">
        <v>14</v>
      </c>
      <c r="F21" s="47">
        <v>7</v>
      </c>
      <c r="G21" s="47">
        <v>0</v>
      </c>
      <c r="H21" s="47">
        <v>7</v>
      </c>
      <c r="I21" s="47">
        <v>0</v>
      </c>
      <c r="J21" s="47">
        <v>11</v>
      </c>
      <c r="K21" s="47">
        <v>3</v>
      </c>
      <c r="L21" s="47">
        <v>0</v>
      </c>
      <c r="M21" s="47">
        <v>1</v>
      </c>
      <c r="N21" s="47">
        <v>8</v>
      </c>
      <c r="O21" s="47">
        <v>13</v>
      </c>
      <c r="P21" s="14"/>
      <c r="Q21" s="14"/>
      <c r="R21" s="14"/>
      <c r="S21" s="14"/>
      <c r="T21" s="14"/>
      <c r="U21" s="14"/>
      <c r="V21" s="14"/>
      <c r="W21" s="14"/>
      <c r="X21" s="14"/>
    </row>
    <row r="22" spans="1:24" s="28" customFormat="1" ht="15" customHeight="1">
      <c r="A22" s="22" t="s">
        <v>119</v>
      </c>
      <c r="B22" s="47">
        <v>5</v>
      </c>
      <c r="C22" s="47">
        <v>1</v>
      </c>
      <c r="D22" s="47">
        <v>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2</v>
      </c>
      <c r="K22" s="47">
        <v>2</v>
      </c>
      <c r="L22" s="47">
        <v>0</v>
      </c>
      <c r="M22" s="47">
        <v>0</v>
      </c>
      <c r="N22" s="47">
        <v>1</v>
      </c>
      <c r="O22" s="47">
        <v>1</v>
      </c>
      <c r="P22" s="14"/>
      <c r="Q22" s="14"/>
      <c r="R22" s="14"/>
      <c r="S22" s="14"/>
      <c r="T22" s="14"/>
      <c r="U22" s="14"/>
      <c r="V22" s="14"/>
      <c r="W22" s="14"/>
      <c r="X22" s="14"/>
    </row>
    <row r="23" spans="1:24" s="28" customFormat="1" ht="15" customHeight="1">
      <c r="A23" s="22" t="s">
        <v>120</v>
      </c>
      <c r="B23" s="47">
        <v>5</v>
      </c>
      <c r="C23" s="47">
        <v>5</v>
      </c>
      <c r="D23" s="47">
        <v>0</v>
      </c>
      <c r="E23" s="47">
        <v>0</v>
      </c>
      <c r="F23" s="47">
        <v>2</v>
      </c>
      <c r="G23" s="47">
        <v>0</v>
      </c>
      <c r="H23" s="47">
        <v>2</v>
      </c>
      <c r="I23" s="47">
        <v>0</v>
      </c>
      <c r="J23" s="47">
        <v>3</v>
      </c>
      <c r="K23" s="47">
        <v>3</v>
      </c>
      <c r="L23" s="47">
        <v>0</v>
      </c>
      <c r="M23" s="47">
        <v>0</v>
      </c>
      <c r="N23" s="47">
        <v>0</v>
      </c>
      <c r="O23" s="47">
        <v>3</v>
      </c>
      <c r="P23" s="14"/>
      <c r="Q23" s="14"/>
      <c r="R23" s="14"/>
      <c r="S23" s="14"/>
      <c r="T23" s="14"/>
      <c r="U23" s="14"/>
      <c r="V23" s="14"/>
      <c r="W23" s="14"/>
      <c r="X23" s="14"/>
    </row>
    <row r="24" spans="1:24" s="28" customFormat="1" ht="15" customHeight="1">
      <c r="A24" s="22" t="s">
        <v>121</v>
      </c>
      <c r="B24" s="47">
        <v>17</v>
      </c>
      <c r="C24" s="47">
        <v>8</v>
      </c>
      <c r="D24" s="47">
        <v>0</v>
      </c>
      <c r="E24" s="47">
        <v>9</v>
      </c>
      <c r="F24" s="47">
        <v>11</v>
      </c>
      <c r="G24" s="47">
        <v>0</v>
      </c>
      <c r="H24" s="47">
        <v>8</v>
      </c>
      <c r="I24" s="47">
        <v>3</v>
      </c>
      <c r="J24" s="47">
        <v>9</v>
      </c>
      <c r="K24" s="47">
        <v>9</v>
      </c>
      <c r="L24" s="47">
        <v>0</v>
      </c>
      <c r="M24" s="47">
        <v>0</v>
      </c>
      <c r="N24" s="47">
        <v>4</v>
      </c>
      <c r="O24" s="47">
        <v>17</v>
      </c>
      <c r="P24" s="14"/>
      <c r="Q24" s="14"/>
      <c r="R24" s="14"/>
      <c r="S24" s="14"/>
      <c r="T24" s="14"/>
      <c r="U24" s="14"/>
      <c r="V24" s="14"/>
      <c r="W24" s="14"/>
      <c r="X24" s="14"/>
    </row>
    <row r="25" spans="1:24" s="28" customFormat="1" ht="15" customHeight="1">
      <c r="A25" s="22" t="s">
        <v>122</v>
      </c>
      <c r="B25" s="47">
        <v>7</v>
      </c>
      <c r="C25" s="47">
        <v>4</v>
      </c>
      <c r="D25" s="47">
        <v>3</v>
      </c>
      <c r="E25" s="47">
        <v>0</v>
      </c>
      <c r="F25" s="47">
        <v>6</v>
      </c>
      <c r="G25" s="47">
        <v>0</v>
      </c>
      <c r="H25" s="47">
        <v>6</v>
      </c>
      <c r="I25" s="47">
        <v>0</v>
      </c>
      <c r="J25" s="47">
        <v>3</v>
      </c>
      <c r="K25" s="47">
        <v>3</v>
      </c>
      <c r="L25" s="47">
        <v>0</v>
      </c>
      <c r="M25" s="47">
        <v>0</v>
      </c>
      <c r="N25" s="47">
        <v>1</v>
      </c>
      <c r="O25" s="47">
        <v>6</v>
      </c>
      <c r="P25" s="14"/>
      <c r="Q25" s="14"/>
      <c r="R25" s="14"/>
      <c r="S25" s="14"/>
      <c r="T25" s="14"/>
      <c r="U25" s="14"/>
      <c r="V25" s="14"/>
      <c r="W25" s="14"/>
      <c r="X25" s="14"/>
    </row>
    <row r="26" spans="1:24" s="28" customFormat="1" ht="15" customHeight="1">
      <c r="A26" s="22" t="s">
        <v>123</v>
      </c>
      <c r="B26" s="47">
        <v>22</v>
      </c>
      <c r="C26" s="47">
        <v>7</v>
      </c>
      <c r="D26" s="47">
        <v>7</v>
      </c>
      <c r="E26" s="47">
        <v>8</v>
      </c>
      <c r="F26" s="47">
        <v>0</v>
      </c>
      <c r="G26" s="47">
        <v>0</v>
      </c>
      <c r="H26" s="47">
        <v>0</v>
      </c>
      <c r="I26" s="47">
        <v>0</v>
      </c>
      <c r="J26" s="47">
        <v>4</v>
      </c>
      <c r="K26" s="47">
        <v>4</v>
      </c>
      <c r="L26" s="47">
        <v>0</v>
      </c>
      <c r="M26" s="47">
        <v>0</v>
      </c>
      <c r="N26" s="47">
        <v>9</v>
      </c>
      <c r="O26" s="47">
        <v>5</v>
      </c>
      <c r="P26" s="14"/>
      <c r="Q26" s="14"/>
      <c r="R26" s="14"/>
      <c r="S26" s="14"/>
      <c r="T26" s="14"/>
      <c r="U26" s="14"/>
      <c r="V26" s="14"/>
      <c r="W26" s="14"/>
      <c r="X26" s="14"/>
    </row>
    <row r="27" spans="1:24" s="28" customFormat="1" ht="15" customHeight="1">
      <c r="A27" s="22" t="s">
        <v>124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14"/>
      <c r="Q27" s="14"/>
      <c r="R27" s="14"/>
      <c r="S27" s="14"/>
      <c r="T27" s="14"/>
      <c r="U27" s="14"/>
      <c r="V27" s="14"/>
      <c r="W27" s="14"/>
      <c r="X27" s="14"/>
    </row>
    <row r="28" spans="1:24" s="28" customFormat="1" ht="15" customHeight="1">
      <c r="A28" s="22" t="s">
        <v>125</v>
      </c>
      <c r="B28" s="47">
        <v>2</v>
      </c>
      <c r="C28" s="47">
        <v>1</v>
      </c>
      <c r="D28" s="47">
        <v>0</v>
      </c>
      <c r="E28" s="47">
        <v>1</v>
      </c>
      <c r="F28" s="47">
        <v>2</v>
      </c>
      <c r="G28" s="47">
        <v>0</v>
      </c>
      <c r="H28" s="47">
        <v>2</v>
      </c>
      <c r="I28" s="47">
        <v>0</v>
      </c>
      <c r="J28" s="47">
        <v>2</v>
      </c>
      <c r="K28" s="47">
        <v>2</v>
      </c>
      <c r="L28" s="47">
        <v>0</v>
      </c>
      <c r="M28" s="47">
        <v>0</v>
      </c>
      <c r="N28" s="47">
        <v>1</v>
      </c>
      <c r="O28" s="47">
        <v>2</v>
      </c>
      <c r="P28" s="14"/>
      <c r="Q28" s="14"/>
      <c r="R28" s="14"/>
      <c r="S28" s="14"/>
      <c r="T28" s="14"/>
      <c r="U28" s="14"/>
      <c r="V28" s="14"/>
      <c r="W28" s="14"/>
      <c r="X28" s="14"/>
    </row>
    <row r="29" spans="1:24" s="28" customFormat="1" ht="15" customHeight="1">
      <c r="A29" s="22" t="s">
        <v>126</v>
      </c>
      <c r="B29" s="47">
        <v>17</v>
      </c>
      <c r="C29" s="47">
        <v>14</v>
      </c>
      <c r="D29" s="47">
        <v>1</v>
      </c>
      <c r="E29" s="47">
        <v>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5</v>
      </c>
      <c r="P29" s="14"/>
      <c r="Q29" s="14"/>
      <c r="R29" s="14"/>
      <c r="S29" s="14"/>
      <c r="T29" s="14"/>
      <c r="U29" s="14"/>
      <c r="V29" s="14"/>
      <c r="W29" s="14"/>
      <c r="X29" s="14"/>
    </row>
    <row r="30" spans="1:24" s="28" customFormat="1" ht="15" customHeight="1">
      <c r="A30" s="22" t="s">
        <v>127</v>
      </c>
      <c r="B30" s="47">
        <v>19</v>
      </c>
      <c r="C30" s="47">
        <v>6</v>
      </c>
      <c r="D30" s="47">
        <v>5</v>
      </c>
      <c r="E30" s="47">
        <v>8</v>
      </c>
      <c r="F30" s="47">
        <v>0</v>
      </c>
      <c r="G30" s="47">
        <v>0</v>
      </c>
      <c r="H30" s="47">
        <v>0</v>
      </c>
      <c r="I30" s="47">
        <v>0</v>
      </c>
      <c r="J30" s="47">
        <v>1</v>
      </c>
      <c r="K30" s="47">
        <v>0</v>
      </c>
      <c r="L30" s="47">
        <v>0</v>
      </c>
      <c r="M30" s="47">
        <v>1</v>
      </c>
      <c r="N30" s="47">
        <v>1</v>
      </c>
      <c r="O30" s="47">
        <v>3</v>
      </c>
      <c r="P30" s="14"/>
      <c r="Q30" s="14"/>
      <c r="R30" s="14"/>
      <c r="S30" s="14"/>
      <c r="T30" s="14"/>
      <c r="U30" s="14"/>
      <c r="V30" s="14"/>
      <c r="W30" s="14"/>
      <c r="X30" s="14"/>
    </row>
    <row r="31" spans="1:24" s="28" customFormat="1" ht="15" customHeight="1">
      <c r="A31" s="22" t="s">
        <v>128</v>
      </c>
      <c r="B31" s="47">
        <v>11</v>
      </c>
      <c r="C31" s="47">
        <v>11</v>
      </c>
      <c r="D31" s="47">
        <v>0</v>
      </c>
      <c r="E31" s="47">
        <v>0</v>
      </c>
      <c r="F31" s="47">
        <v>3</v>
      </c>
      <c r="G31" s="47">
        <v>0</v>
      </c>
      <c r="H31" s="47">
        <v>1</v>
      </c>
      <c r="I31" s="47">
        <v>2</v>
      </c>
      <c r="J31" s="47">
        <v>1</v>
      </c>
      <c r="K31" s="47">
        <v>1</v>
      </c>
      <c r="L31" s="47">
        <v>0</v>
      </c>
      <c r="M31" s="47">
        <v>0</v>
      </c>
      <c r="N31" s="47">
        <v>2</v>
      </c>
      <c r="O31" s="47">
        <v>5</v>
      </c>
      <c r="P31" s="14"/>
      <c r="Q31" s="14"/>
      <c r="R31" s="14"/>
      <c r="S31" s="14"/>
      <c r="T31" s="14"/>
      <c r="U31" s="14"/>
      <c r="V31" s="14"/>
      <c r="W31" s="14"/>
      <c r="X31" s="14"/>
    </row>
    <row r="32" spans="1:24" s="28" customFormat="1" ht="15" customHeight="1">
      <c r="A32" s="22" t="s">
        <v>129</v>
      </c>
      <c r="B32" s="47">
        <v>25</v>
      </c>
      <c r="C32" s="47">
        <v>12</v>
      </c>
      <c r="D32" s="47">
        <v>8</v>
      </c>
      <c r="E32" s="47">
        <v>5</v>
      </c>
      <c r="F32" s="47">
        <v>4</v>
      </c>
      <c r="G32" s="47">
        <v>0</v>
      </c>
      <c r="H32" s="47">
        <v>3</v>
      </c>
      <c r="I32" s="47">
        <v>3</v>
      </c>
      <c r="J32" s="47">
        <v>4</v>
      </c>
      <c r="K32" s="47">
        <v>2</v>
      </c>
      <c r="L32" s="47">
        <v>0</v>
      </c>
      <c r="M32" s="47">
        <v>7</v>
      </c>
      <c r="N32" s="47">
        <v>12</v>
      </c>
      <c r="O32" s="47">
        <v>11</v>
      </c>
      <c r="P32" s="14"/>
      <c r="Q32" s="14"/>
      <c r="R32" s="14"/>
      <c r="S32" s="14"/>
      <c r="T32" s="14"/>
      <c r="U32" s="14"/>
      <c r="V32" s="14"/>
      <c r="W32" s="14"/>
      <c r="X32" s="14"/>
    </row>
    <row r="33" spans="1:24" s="28" customFormat="1" ht="15" customHeight="1">
      <c r="A33" s="22" t="s">
        <v>130</v>
      </c>
      <c r="B33" s="47">
        <v>6</v>
      </c>
      <c r="C33" s="47">
        <v>3</v>
      </c>
      <c r="D33" s="47">
        <v>0</v>
      </c>
      <c r="E33" s="47">
        <v>3</v>
      </c>
      <c r="F33" s="47">
        <v>2</v>
      </c>
      <c r="G33" s="47">
        <v>0</v>
      </c>
      <c r="H33" s="47">
        <v>1</v>
      </c>
      <c r="I33" s="47">
        <v>1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12</v>
      </c>
      <c r="P33" s="14"/>
      <c r="Q33" s="14"/>
      <c r="R33" s="14"/>
      <c r="S33" s="14"/>
      <c r="T33" s="14"/>
      <c r="U33" s="14"/>
      <c r="V33" s="14"/>
      <c r="W33" s="14"/>
      <c r="X33" s="14"/>
    </row>
    <row r="34" spans="1:24" s="28" customFormat="1" ht="15" customHeight="1">
      <c r="A34" s="22" t="s">
        <v>131</v>
      </c>
      <c r="B34" s="47">
        <v>12</v>
      </c>
      <c r="C34" s="47">
        <v>1</v>
      </c>
      <c r="D34" s="47">
        <v>11</v>
      </c>
      <c r="E34" s="47">
        <v>0</v>
      </c>
      <c r="F34" s="47">
        <v>8</v>
      </c>
      <c r="G34" s="47">
        <v>0</v>
      </c>
      <c r="H34" s="47">
        <v>8</v>
      </c>
      <c r="I34" s="47">
        <v>0</v>
      </c>
      <c r="J34" s="47">
        <v>5</v>
      </c>
      <c r="K34" s="47">
        <v>0</v>
      </c>
      <c r="L34" s="47">
        <v>0</v>
      </c>
      <c r="M34" s="47">
        <v>0</v>
      </c>
      <c r="N34" s="47">
        <v>2</v>
      </c>
      <c r="O34" s="47">
        <v>17</v>
      </c>
      <c r="P34" s="14"/>
      <c r="Q34" s="14"/>
      <c r="R34" s="14"/>
      <c r="S34" s="14"/>
      <c r="T34" s="14"/>
      <c r="U34" s="14"/>
      <c r="V34" s="14"/>
      <c r="W34" s="14"/>
      <c r="X34" s="14"/>
    </row>
    <row r="35" spans="1:24" s="28" customFormat="1" ht="15" customHeight="1">
      <c r="A35" s="22" t="s">
        <v>132</v>
      </c>
      <c r="B35" s="47">
        <v>35</v>
      </c>
      <c r="C35" s="47">
        <v>20</v>
      </c>
      <c r="D35" s="47">
        <v>8</v>
      </c>
      <c r="E35" s="47">
        <v>7</v>
      </c>
      <c r="F35" s="47">
        <v>10</v>
      </c>
      <c r="G35" s="47">
        <v>1</v>
      </c>
      <c r="H35" s="47">
        <v>15</v>
      </c>
      <c r="I35" s="47">
        <v>0</v>
      </c>
      <c r="J35" s="47">
        <v>12</v>
      </c>
      <c r="K35" s="47">
        <v>28</v>
      </c>
      <c r="L35" s="47">
        <v>0</v>
      </c>
      <c r="M35" s="47">
        <v>0</v>
      </c>
      <c r="N35" s="47">
        <v>17</v>
      </c>
      <c r="O35" s="47">
        <v>19</v>
      </c>
      <c r="P35" s="14"/>
      <c r="Q35" s="14"/>
      <c r="R35" s="14"/>
      <c r="S35" s="14"/>
      <c r="T35" s="14"/>
      <c r="U35" s="14"/>
      <c r="V35" s="14"/>
      <c r="W35" s="14"/>
      <c r="X35" s="14"/>
    </row>
    <row r="36" spans="1:24" s="28" customFormat="1" ht="15" customHeight="1">
      <c r="A36" s="22" t="s">
        <v>133</v>
      </c>
      <c r="B36" s="47">
        <v>288</v>
      </c>
      <c r="C36" s="47">
        <v>192</v>
      </c>
      <c r="D36" s="47">
        <v>48</v>
      </c>
      <c r="E36" s="47">
        <v>48</v>
      </c>
      <c r="F36" s="47">
        <v>80</v>
      </c>
      <c r="G36" s="47">
        <v>0</v>
      </c>
      <c r="H36" s="47">
        <v>82</v>
      </c>
      <c r="I36" s="47">
        <v>12</v>
      </c>
      <c r="J36" s="47">
        <v>71</v>
      </c>
      <c r="K36" s="47">
        <v>28</v>
      </c>
      <c r="L36" s="47">
        <v>3</v>
      </c>
      <c r="M36" s="47">
        <v>8</v>
      </c>
      <c r="N36" s="47">
        <v>83</v>
      </c>
      <c r="O36" s="47">
        <v>149</v>
      </c>
      <c r="P36" s="14"/>
      <c r="Q36" s="14"/>
      <c r="R36" s="14"/>
      <c r="S36" s="14"/>
      <c r="T36" s="14"/>
      <c r="U36" s="14"/>
      <c r="V36" s="14"/>
      <c r="W36" s="14"/>
      <c r="X36" s="14"/>
    </row>
    <row r="37" spans="1:24" s="28" customFormat="1" ht="15" customHeight="1">
      <c r="A37" s="22" t="s">
        <v>134</v>
      </c>
      <c r="B37" s="47">
        <v>29</v>
      </c>
      <c r="C37" s="47">
        <v>15</v>
      </c>
      <c r="D37" s="47">
        <v>4</v>
      </c>
      <c r="E37" s="47">
        <v>10</v>
      </c>
      <c r="F37" s="47">
        <v>12</v>
      </c>
      <c r="G37" s="47">
        <v>0</v>
      </c>
      <c r="H37" s="47">
        <v>15</v>
      </c>
      <c r="I37" s="47">
        <v>0</v>
      </c>
      <c r="J37" s="47">
        <v>3</v>
      </c>
      <c r="K37" s="47">
        <v>2</v>
      </c>
      <c r="L37" s="47">
        <v>0</v>
      </c>
      <c r="M37" s="47">
        <v>0</v>
      </c>
      <c r="N37" s="47">
        <v>8</v>
      </c>
      <c r="O37" s="47">
        <v>17</v>
      </c>
      <c r="P37" s="14"/>
      <c r="Q37" s="14"/>
      <c r="R37" s="14"/>
      <c r="S37" s="14"/>
      <c r="T37" s="14"/>
      <c r="U37" s="14"/>
      <c r="V37" s="14"/>
      <c r="W37" s="14"/>
      <c r="X37" s="14"/>
    </row>
    <row r="38" spans="1:24" s="28" customFormat="1" ht="15" customHeight="1">
      <c r="A38" s="22" t="s">
        <v>135</v>
      </c>
      <c r="B38" s="47">
        <v>27</v>
      </c>
      <c r="C38" s="47">
        <v>16</v>
      </c>
      <c r="D38" s="47">
        <v>11</v>
      </c>
      <c r="E38" s="47">
        <v>0</v>
      </c>
      <c r="F38" s="47">
        <v>20</v>
      </c>
      <c r="G38" s="47">
        <v>0</v>
      </c>
      <c r="H38" s="47">
        <v>20</v>
      </c>
      <c r="I38" s="47">
        <v>0</v>
      </c>
      <c r="J38" s="47">
        <v>26</v>
      </c>
      <c r="K38" s="47">
        <v>26</v>
      </c>
      <c r="L38" s="47">
        <v>0</v>
      </c>
      <c r="M38" s="47">
        <v>0</v>
      </c>
      <c r="N38" s="47">
        <v>47</v>
      </c>
      <c r="O38" s="47">
        <v>39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s="28" customFormat="1" ht="15" customHeight="1">
      <c r="A39" s="22" t="s">
        <v>136</v>
      </c>
      <c r="B39" s="47">
        <v>59</v>
      </c>
      <c r="C39" s="47">
        <v>46</v>
      </c>
      <c r="D39" s="47">
        <v>11</v>
      </c>
      <c r="E39" s="47">
        <v>2</v>
      </c>
      <c r="F39" s="47">
        <v>30</v>
      </c>
      <c r="G39" s="47">
        <v>0</v>
      </c>
      <c r="H39" s="47">
        <v>29</v>
      </c>
      <c r="I39" s="47">
        <v>3</v>
      </c>
      <c r="J39" s="47">
        <v>18</v>
      </c>
      <c r="K39" s="47">
        <v>7</v>
      </c>
      <c r="L39" s="47">
        <v>0</v>
      </c>
      <c r="M39" s="47">
        <v>1</v>
      </c>
      <c r="N39" s="47">
        <v>13</v>
      </c>
      <c r="O39" s="47">
        <v>19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s="28" customFormat="1" ht="15" customHeight="1">
      <c r="A40" s="22" t="s">
        <v>137</v>
      </c>
      <c r="B40" s="47">
        <v>117</v>
      </c>
      <c r="C40" s="47">
        <v>76</v>
      </c>
      <c r="D40" s="47">
        <v>36</v>
      </c>
      <c r="E40" s="47">
        <v>5</v>
      </c>
      <c r="F40" s="47">
        <v>48</v>
      </c>
      <c r="G40" s="47">
        <v>0</v>
      </c>
      <c r="H40" s="47">
        <v>48</v>
      </c>
      <c r="I40" s="47">
        <v>1</v>
      </c>
      <c r="J40" s="47">
        <v>58</v>
      </c>
      <c r="K40" s="47">
        <v>38</v>
      </c>
      <c r="L40" s="47">
        <v>1</v>
      </c>
      <c r="M40" s="47">
        <v>0</v>
      </c>
      <c r="N40" s="47">
        <v>50</v>
      </c>
      <c r="O40" s="47">
        <v>110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s="28" customFormat="1" ht="15" customHeight="1">
      <c r="A41" s="22" t="s">
        <v>138</v>
      </c>
      <c r="B41" s="47">
        <v>21</v>
      </c>
      <c r="C41" s="47">
        <v>14</v>
      </c>
      <c r="D41" s="47">
        <v>3</v>
      </c>
      <c r="E41" s="47">
        <v>4</v>
      </c>
      <c r="F41" s="47">
        <v>7</v>
      </c>
      <c r="G41" s="47">
        <v>0</v>
      </c>
      <c r="H41" s="47">
        <v>7</v>
      </c>
      <c r="I41" s="47">
        <v>0</v>
      </c>
      <c r="J41" s="47">
        <v>44</v>
      </c>
      <c r="K41" s="47">
        <v>32</v>
      </c>
      <c r="L41" s="47">
        <v>0</v>
      </c>
      <c r="M41" s="47">
        <v>20</v>
      </c>
      <c r="N41" s="47">
        <v>13</v>
      </c>
      <c r="O41" s="47">
        <v>82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s="28" customFormat="1" ht="15" customHeight="1">
      <c r="A42" s="22" t="s">
        <v>139</v>
      </c>
      <c r="B42" s="47">
        <v>238</v>
      </c>
      <c r="C42" s="47">
        <v>93</v>
      </c>
      <c r="D42" s="47">
        <v>134</v>
      </c>
      <c r="E42" s="47">
        <v>11</v>
      </c>
      <c r="F42" s="47">
        <v>83</v>
      </c>
      <c r="G42" s="47">
        <v>0</v>
      </c>
      <c r="H42" s="47">
        <v>79</v>
      </c>
      <c r="I42" s="47">
        <v>4</v>
      </c>
      <c r="J42" s="47">
        <v>100</v>
      </c>
      <c r="K42" s="47">
        <v>39</v>
      </c>
      <c r="L42" s="47">
        <v>0</v>
      </c>
      <c r="M42" s="47">
        <v>7</v>
      </c>
      <c r="N42" s="47">
        <v>84</v>
      </c>
      <c r="O42" s="47">
        <v>182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s="28" customFormat="1" ht="15" customHeight="1">
      <c r="A43" s="22" t="s">
        <v>140</v>
      </c>
      <c r="B43" s="47">
        <v>33</v>
      </c>
      <c r="C43" s="47">
        <v>17</v>
      </c>
      <c r="D43" s="47">
        <v>7</v>
      </c>
      <c r="E43" s="47">
        <v>9</v>
      </c>
      <c r="F43" s="47">
        <v>19</v>
      </c>
      <c r="G43" s="47">
        <v>0</v>
      </c>
      <c r="H43" s="47">
        <v>20</v>
      </c>
      <c r="I43" s="47">
        <v>0</v>
      </c>
      <c r="J43" s="47">
        <v>17</v>
      </c>
      <c r="K43" s="47">
        <v>0</v>
      </c>
      <c r="L43" s="47">
        <v>0</v>
      </c>
      <c r="M43" s="47">
        <v>1</v>
      </c>
      <c r="N43" s="47">
        <v>19</v>
      </c>
      <c r="O43" s="47">
        <v>32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s="28" customFormat="1" ht="15" customHeight="1">
      <c r="A44" s="22" t="s">
        <v>141</v>
      </c>
      <c r="B44" s="47">
        <v>15</v>
      </c>
      <c r="C44" s="47">
        <v>12</v>
      </c>
      <c r="D44" s="47">
        <v>2</v>
      </c>
      <c r="E44" s="47">
        <v>1</v>
      </c>
      <c r="F44" s="47">
        <v>1</v>
      </c>
      <c r="G44" s="47">
        <v>0</v>
      </c>
      <c r="H44" s="47">
        <v>1</v>
      </c>
      <c r="I44" s="47">
        <v>1</v>
      </c>
      <c r="J44" s="47">
        <v>10</v>
      </c>
      <c r="K44" s="47">
        <v>0</v>
      </c>
      <c r="L44" s="47">
        <v>0</v>
      </c>
      <c r="M44" s="47">
        <v>6</v>
      </c>
      <c r="N44" s="47">
        <v>4</v>
      </c>
      <c r="O44" s="47">
        <v>15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s="28" customFormat="1" ht="15" customHeight="1">
      <c r="A45" s="22" t="s">
        <v>142</v>
      </c>
      <c r="B45" s="47">
        <v>75</v>
      </c>
      <c r="C45" s="47">
        <v>38</v>
      </c>
      <c r="D45" s="47">
        <v>37</v>
      </c>
      <c r="E45" s="47">
        <v>0</v>
      </c>
      <c r="F45" s="47">
        <v>1</v>
      </c>
      <c r="G45" s="47">
        <v>0</v>
      </c>
      <c r="H45" s="47">
        <v>1</v>
      </c>
      <c r="I45" s="47">
        <v>2</v>
      </c>
      <c r="J45" s="47">
        <v>10</v>
      </c>
      <c r="K45" s="47">
        <v>3</v>
      </c>
      <c r="L45" s="47">
        <v>0</v>
      </c>
      <c r="M45" s="47">
        <v>0</v>
      </c>
      <c r="N45" s="47">
        <v>14</v>
      </c>
      <c r="O45" s="47">
        <v>12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s="28" customFormat="1" ht="15" customHeight="1">
      <c r="A46" s="22" t="s">
        <v>143</v>
      </c>
      <c r="B46" s="47">
        <v>6</v>
      </c>
      <c r="C46" s="47">
        <v>2</v>
      </c>
      <c r="D46" s="47">
        <v>1</v>
      </c>
      <c r="E46" s="47">
        <v>3</v>
      </c>
      <c r="F46" s="47">
        <v>1</v>
      </c>
      <c r="G46" s="47">
        <v>0</v>
      </c>
      <c r="H46" s="47">
        <v>0</v>
      </c>
      <c r="I46" s="47">
        <v>1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1:24" s="28" customFormat="1" ht="15" customHeight="1">
      <c r="A47" s="22" t="s">
        <v>144</v>
      </c>
      <c r="B47" s="47">
        <v>12</v>
      </c>
      <c r="C47" s="47">
        <v>1</v>
      </c>
      <c r="D47" s="47">
        <v>6</v>
      </c>
      <c r="E47" s="47">
        <v>5</v>
      </c>
      <c r="F47" s="47">
        <v>0</v>
      </c>
      <c r="G47" s="47">
        <v>0</v>
      </c>
      <c r="H47" s="47">
        <v>0</v>
      </c>
      <c r="I47" s="47">
        <v>0</v>
      </c>
      <c r="J47" s="47">
        <v>5</v>
      </c>
      <c r="K47" s="47">
        <v>3</v>
      </c>
      <c r="L47" s="47">
        <v>0</v>
      </c>
      <c r="M47" s="47">
        <v>2</v>
      </c>
      <c r="N47" s="47">
        <v>3</v>
      </c>
      <c r="O47" s="47">
        <v>2</v>
      </c>
      <c r="P47" s="14"/>
      <c r="Q47" s="14"/>
      <c r="R47" s="14"/>
      <c r="S47" s="14"/>
      <c r="T47" s="14"/>
      <c r="U47" s="14"/>
      <c r="V47" s="14"/>
      <c r="W47" s="14"/>
      <c r="X47" s="14"/>
    </row>
    <row r="48" spans="1:24" s="28" customFormat="1" ht="15" customHeight="1">
      <c r="A48" s="22" t="s">
        <v>145</v>
      </c>
      <c r="B48" s="47">
        <v>39</v>
      </c>
      <c r="C48" s="47">
        <v>17</v>
      </c>
      <c r="D48" s="47">
        <v>12</v>
      </c>
      <c r="E48" s="47">
        <v>10</v>
      </c>
      <c r="F48" s="47">
        <v>12</v>
      </c>
      <c r="G48" s="47">
        <v>0</v>
      </c>
      <c r="H48" s="47">
        <v>11</v>
      </c>
      <c r="I48" s="47">
        <v>1</v>
      </c>
      <c r="J48" s="47">
        <v>20</v>
      </c>
      <c r="K48" s="47">
        <v>0</v>
      </c>
      <c r="L48" s="47">
        <v>0</v>
      </c>
      <c r="M48" s="47">
        <v>0</v>
      </c>
      <c r="N48" s="47">
        <v>17</v>
      </c>
      <c r="O48" s="47">
        <v>35</v>
      </c>
      <c r="P48" s="14"/>
      <c r="Q48" s="14"/>
      <c r="R48" s="14"/>
      <c r="S48" s="14"/>
      <c r="T48" s="14"/>
      <c r="U48" s="14"/>
      <c r="V48" s="14"/>
      <c r="W48" s="14"/>
      <c r="X48" s="14"/>
    </row>
    <row r="49" spans="1:24" s="28" customFormat="1" ht="15" customHeight="1">
      <c r="A49" s="22" t="s">
        <v>146</v>
      </c>
      <c r="B49" s="47">
        <v>290</v>
      </c>
      <c r="C49" s="47">
        <v>90</v>
      </c>
      <c r="D49" s="47">
        <v>151</v>
      </c>
      <c r="E49" s="47">
        <v>49</v>
      </c>
      <c r="F49" s="47">
        <v>96</v>
      </c>
      <c r="G49" s="47">
        <v>0</v>
      </c>
      <c r="H49" s="47">
        <v>91</v>
      </c>
      <c r="I49" s="47">
        <v>13</v>
      </c>
      <c r="J49" s="47">
        <v>79</v>
      </c>
      <c r="K49" s="47">
        <v>26</v>
      </c>
      <c r="L49" s="47">
        <v>0</v>
      </c>
      <c r="M49" s="47">
        <v>0</v>
      </c>
      <c r="N49" s="47">
        <v>70</v>
      </c>
      <c r="O49" s="47">
        <v>107</v>
      </c>
      <c r="P49" s="14"/>
      <c r="Q49" s="14"/>
      <c r="R49" s="14"/>
      <c r="S49" s="14"/>
      <c r="T49" s="14"/>
      <c r="U49" s="14"/>
      <c r="V49" s="14"/>
      <c r="W49" s="14"/>
      <c r="X49" s="14"/>
    </row>
    <row r="50" spans="1:24" s="28" customFormat="1" ht="15" customHeight="1">
      <c r="A50" s="22" t="s">
        <v>147</v>
      </c>
      <c r="B50" s="47">
        <v>165</v>
      </c>
      <c r="C50" s="47">
        <v>87</v>
      </c>
      <c r="D50" s="47">
        <v>71</v>
      </c>
      <c r="E50" s="47">
        <v>7</v>
      </c>
      <c r="F50" s="47">
        <v>52</v>
      </c>
      <c r="G50" s="47">
        <v>0</v>
      </c>
      <c r="H50" s="47">
        <v>49</v>
      </c>
      <c r="I50" s="47">
        <v>3</v>
      </c>
      <c r="J50" s="47">
        <v>40</v>
      </c>
      <c r="K50" s="47">
        <v>19</v>
      </c>
      <c r="L50" s="47">
        <v>0</v>
      </c>
      <c r="M50" s="47">
        <v>4</v>
      </c>
      <c r="N50" s="47">
        <v>26</v>
      </c>
      <c r="O50" s="47">
        <v>94</v>
      </c>
      <c r="P50" s="14"/>
      <c r="Q50" s="14"/>
      <c r="R50" s="14"/>
      <c r="S50" s="14"/>
      <c r="T50" s="14"/>
      <c r="U50" s="14"/>
      <c r="V50" s="14"/>
      <c r="W50" s="14"/>
      <c r="X50" s="14"/>
    </row>
    <row r="51" spans="1:24" s="28" customFormat="1" ht="15" customHeight="1">
      <c r="A51" s="22" t="s">
        <v>148</v>
      </c>
      <c r="B51" s="47">
        <v>22</v>
      </c>
      <c r="C51" s="47">
        <v>15</v>
      </c>
      <c r="D51" s="47">
        <v>5</v>
      </c>
      <c r="E51" s="47">
        <v>2</v>
      </c>
      <c r="F51" s="47">
        <v>8</v>
      </c>
      <c r="G51" s="47">
        <v>0</v>
      </c>
      <c r="H51" s="47">
        <v>7</v>
      </c>
      <c r="I51" s="47">
        <v>1</v>
      </c>
      <c r="J51" s="47">
        <v>5</v>
      </c>
      <c r="K51" s="47">
        <v>5</v>
      </c>
      <c r="L51" s="47">
        <v>0</v>
      </c>
      <c r="M51" s="47">
        <v>0</v>
      </c>
      <c r="N51" s="47">
        <v>4</v>
      </c>
      <c r="O51" s="47">
        <v>13</v>
      </c>
      <c r="P51" s="14"/>
      <c r="Q51" s="14"/>
      <c r="R51" s="14"/>
      <c r="S51" s="14"/>
      <c r="T51" s="14"/>
      <c r="U51" s="14"/>
      <c r="V51" s="14"/>
      <c r="W51" s="14"/>
      <c r="X51" s="14"/>
    </row>
    <row r="52" spans="1:24" s="28" customFormat="1" ht="15" customHeight="1">
      <c r="A52" s="22" t="s">
        <v>256</v>
      </c>
      <c r="B52" s="47">
        <v>14</v>
      </c>
      <c r="C52" s="47">
        <v>9</v>
      </c>
      <c r="D52" s="47">
        <v>3</v>
      </c>
      <c r="E52" s="47">
        <v>2</v>
      </c>
      <c r="F52" s="47">
        <v>10</v>
      </c>
      <c r="G52" s="47">
        <v>0</v>
      </c>
      <c r="H52" s="47">
        <v>10</v>
      </c>
      <c r="I52" s="47">
        <v>0</v>
      </c>
      <c r="J52" s="47">
        <v>8</v>
      </c>
      <c r="K52" s="47">
        <v>7</v>
      </c>
      <c r="L52" s="47">
        <v>0</v>
      </c>
      <c r="M52" s="47">
        <v>0</v>
      </c>
      <c r="N52" s="47">
        <v>1</v>
      </c>
      <c r="O52" s="47">
        <v>14</v>
      </c>
      <c r="P52" s="14"/>
      <c r="Q52" s="14"/>
      <c r="R52" s="14"/>
      <c r="S52" s="14"/>
      <c r="T52" s="14"/>
      <c r="U52" s="14"/>
      <c r="V52" s="14"/>
      <c r="W52" s="14"/>
      <c r="X52" s="14"/>
    </row>
    <row r="53" spans="1:24" s="28" customFormat="1" ht="15" customHeight="1">
      <c r="A53" s="22" t="s">
        <v>257</v>
      </c>
      <c r="B53" s="47">
        <v>11</v>
      </c>
      <c r="C53" s="47">
        <v>11</v>
      </c>
      <c r="D53" s="47">
        <v>0</v>
      </c>
      <c r="E53" s="47">
        <v>0</v>
      </c>
      <c r="F53" s="47">
        <v>4</v>
      </c>
      <c r="G53" s="47">
        <v>0</v>
      </c>
      <c r="H53" s="47">
        <v>4</v>
      </c>
      <c r="I53" s="47">
        <v>0</v>
      </c>
      <c r="J53" s="47">
        <v>2</v>
      </c>
      <c r="K53" s="47">
        <v>0</v>
      </c>
      <c r="L53" s="47">
        <v>0</v>
      </c>
      <c r="M53" s="47">
        <v>1</v>
      </c>
      <c r="N53" s="47">
        <v>5</v>
      </c>
      <c r="O53" s="47">
        <v>3</v>
      </c>
      <c r="P53" s="14"/>
      <c r="Q53" s="14"/>
      <c r="R53" s="14"/>
      <c r="S53" s="14"/>
      <c r="T53" s="14"/>
      <c r="U53" s="14"/>
      <c r="V53" s="14"/>
      <c r="W53" s="14"/>
      <c r="X53" s="14"/>
    </row>
    <row r="54" spans="1:24" s="28" customFormat="1" ht="15" customHeight="1">
      <c r="A54" s="22" t="s">
        <v>258</v>
      </c>
      <c r="B54" s="47">
        <v>56</v>
      </c>
      <c r="C54" s="47">
        <v>40</v>
      </c>
      <c r="D54" s="47">
        <v>15</v>
      </c>
      <c r="E54" s="47">
        <v>1</v>
      </c>
      <c r="F54" s="47">
        <v>26</v>
      </c>
      <c r="G54" s="47">
        <v>0</v>
      </c>
      <c r="H54" s="47">
        <v>26</v>
      </c>
      <c r="I54" s="47">
        <v>0</v>
      </c>
      <c r="J54" s="47">
        <v>22</v>
      </c>
      <c r="K54" s="47">
        <v>0</v>
      </c>
      <c r="L54" s="47">
        <v>0</v>
      </c>
      <c r="M54" s="47">
        <v>6</v>
      </c>
      <c r="N54" s="47">
        <v>18</v>
      </c>
      <c r="O54" s="47">
        <v>25</v>
      </c>
      <c r="P54" s="14"/>
      <c r="Q54" s="14"/>
      <c r="R54" s="14"/>
      <c r="S54" s="14"/>
      <c r="T54" s="14"/>
      <c r="U54" s="14"/>
      <c r="V54" s="14"/>
      <c r="W54" s="14"/>
      <c r="X54" s="14"/>
    </row>
    <row r="55" spans="1:24" s="28" customFormat="1" ht="15" customHeight="1">
      <c r="A55" s="22" t="s">
        <v>149</v>
      </c>
      <c r="B55" s="47">
        <v>18</v>
      </c>
      <c r="C55" s="47">
        <v>1</v>
      </c>
      <c r="D55" s="47">
        <v>13</v>
      </c>
      <c r="E55" s="47">
        <v>4</v>
      </c>
      <c r="F55" s="47">
        <v>13</v>
      </c>
      <c r="G55" s="47">
        <v>0</v>
      </c>
      <c r="H55" s="47">
        <v>13</v>
      </c>
      <c r="I55" s="47">
        <v>0</v>
      </c>
      <c r="J55" s="47">
        <v>7</v>
      </c>
      <c r="K55" s="47">
        <v>5</v>
      </c>
      <c r="L55" s="47">
        <v>0</v>
      </c>
      <c r="M55" s="47">
        <v>0</v>
      </c>
      <c r="N55" s="47">
        <v>2</v>
      </c>
      <c r="O55" s="47">
        <v>20</v>
      </c>
      <c r="P55" s="14"/>
      <c r="Q55" s="14"/>
      <c r="R55" s="14"/>
      <c r="S55" s="14"/>
      <c r="T55" s="14"/>
      <c r="U55" s="14"/>
      <c r="V55" s="14"/>
      <c r="W55" s="14"/>
      <c r="X55" s="14"/>
    </row>
    <row r="56" spans="1:24" s="28" customFormat="1" ht="15" customHeight="1">
      <c r="A56" s="27"/>
      <c r="B56" s="48"/>
      <c r="C56" s="14"/>
      <c r="D56" s="14"/>
      <c r="E56" s="14"/>
      <c r="F56" s="14"/>
      <c r="G56" s="14"/>
      <c r="H56" s="14"/>
      <c r="I56" s="14"/>
      <c r="J56" s="14"/>
      <c r="K56" s="55"/>
      <c r="L56" s="55"/>
      <c r="M56" s="55"/>
      <c r="N56" s="55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s="28" customFormat="1" ht="15" customHeight="1">
      <c r="A57" s="27"/>
      <c r="B57" s="48">
        <f aca="true" t="shared" si="0" ref="B57:O57">SUM(B6:B56)</f>
        <v>3009</v>
      </c>
      <c r="C57" s="48">
        <f t="shared" si="0"/>
        <v>1270</v>
      </c>
      <c r="D57" s="48">
        <f t="shared" si="0"/>
        <v>1390</v>
      </c>
      <c r="E57" s="48">
        <f t="shared" si="0"/>
        <v>349</v>
      </c>
      <c r="F57" s="48">
        <f t="shared" si="0"/>
        <v>1215</v>
      </c>
      <c r="G57" s="48">
        <f t="shared" si="0"/>
        <v>3</v>
      </c>
      <c r="H57" s="48">
        <f t="shared" si="0"/>
        <v>1208</v>
      </c>
      <c r="I57" s="48">
        <f t="shared" si="0"/>
        <v>112</v>
      </c>
      <c r="J57" s="48">
        <f t="shared" si="0"/>
        <v>1089</v>
      </c>
      <c r="K57" s="48">
        <f t="shared" si="0"/>
        <v>555</v>
      </c>
      <c r="L57" s="48">
        <f t="shared" si="0"/>
        <v>21</v>
      </c>
      <c r="M57" s="48">
        <f t="shared" si="0"/>
        <v>97</v>
      </c>
      <c r="N57" s="48">
        <f t="shared" si="0"/>
        <v>1002</v>
      </c>
      <c r="O57" s="48">
        <f t="shared" si="0"/>
        <v>1840</v>
      </c>
      <c r="P57" s="14"/>
      <c r="Q57" s="14"/>
      <c r="R57" s="14"/>
      <c r="S57" s="14"/>
      <c r="T57" s="14"/>
      <c r="U57" s="14"/>
      <c r="V57" s="14"/>
      <c r="W57" s="14"/>
      <c r="X57" s="14"/>
    </row>
    <row r="58" spans="1:24" s="20" customFormat="1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</sheetData>
  <sheetProtection/>
  <mergeCells count="4">
    <mergeCell ref="A1:O1"/>
    <mergeCell ref="F4:I4"/>
    <mergeCell ref="B4:E4"/>
    <mergeCell ref="J4:O4"/>
  </mergeCells>
  <printOptions horizontalCentered="1"/>
  <pageMargins left="0.31496062992125984" right="0.1968503937007874" top="0.2362204724409449" bottom="0.1968503937007874" header="0" footer="0"/>
  <pageSetup horizontalDpi="600" verticalDpi="600" orientation="landscape" paperSize="9" scale="62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Z199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8.140625" style="1" customWidth="1"/>
    <col min="2" max="4" width="16.8515625" style="1" customWidth="1"/>
    <col min="5" max="5" width="16.8515625" style="7" customWidth="1"/>
    <col min="6" max="121" width="16.8515625" style="1" customWidth="1"/>
    <col min="122" max="16384" width="11.421875" style="1" customWidth="1"/>
  </cols>
  <sheetData>
    <row r="1" spans="2:121" s="23" customFormat="1" ht="15" customHeight="1">
      <c r="B1" s="99" t="s">
        <v>171</v>
      </c>
      <c r="C1" s="99"/>
      <c r="D1" s="99"/>
      <c r="E1" s="99"/>
      <c r="F1" s="99"/>
      <c r="G1" s="99"/>
      <c r="H1" s="99"/>
      <c r="I1" s="99"/>
      <c r="J1" s="99"/>
      <c r="K1" s="99"/>
      <c r="L1" s="99" t="s">
        <v>171</v>
      </c>
      <c r="M1" s="99"/>
      <c r="N1" s="99"/>
      <c r="O1" s="99"/>
      <c r="P1" s="99"/>
      <c r="Q1" s="99"/>
      <c r="R1" s="99"/>
      <c r="S1" s="99"/>
      <c r="T1" s="99"/>
      <c r="U1" s="99"/>
      <c r="V1" s="99" t="s">
        <v>171</v>
      </c>
      <c r="W1" s="99"/>
      <c r="X1" s="99"/>
      <c r="Y1" s="99"/>
      <c r="Z1" s="99"/>
      <c r="AA1" s="99"/>
      <c r="AB1" s="99"/>
      <c r="AC1" s="99"/>
      <c r="AD1" s="99"/>
      <c r="AE1" s="99"/>
      <c r="AF1" s="99" t="s">
        <v>171</v>
      </c>
      <c r="AG1" s="99"/>
      <c r="AH1" s="99"/>
      <c r="AI1" s="99"/>
      <c r="AJ1" s="99"/>
      <c r="AK1" s="99"/>
      <c r="AL1" s="99"/>
      <c r="AM1" s="99"/>
      <c r="AN1" s="99"/>
      <c r="AO1" s="99"/>
      <c r="AP1" s="99" t="s">
        <v>171</v>
      </c>
      <c r="AQ1" s="99"/>
      <c r="AR1" s="99"/>
      <c r="AS1" s="99"/>
      <c r="AT1" s="99"/>
      <c r="AU1" s="99"/>
      <c r="AV1" s="99"/>
      <c r="AW1" s="99"/>
      <c r="AX1" s="99"/>
      <c r="AY1" s="99"/>
      <c r="AZ1" s="99" t="s">
        <v>171</v>
      </c>
      <c r="BA1" s="99"/>
      <c r="BB1" s="99"/>
      <c r="BC1" s="99"/>
      <c r="BD1" s="99"/>
      <c r="BE1" s="99"/>
      <c r="BF1" s="99"/>
      <c r="BG1" s="99"/>
      <c r="BH1" s="99"/>
      <c r="BI1" s="99" t="s">
        <v>171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 t="s">
        <v>171</v>
      </c>
      <c r="BU1" s="99"/>
      <c r="BV1" s="99"/>
      <c r="BW1" s="99"/>
      <c r="BX1" s="99"/>
      <c r="BY1" s="99"/>
      <c r="BZ1" s="99"/>
      <c r="CA1" s="99"/>
      <c r="CB1" s="99"/>
      <c r="CC1" s="99"/>
      <c r="CD1" s="99" t="s">
        <v>171</v>
      </c>
      <c r="CE1" s="99"/>
      <c r="CF1" s="99"/>
      <c r="CG1" s="99"/>
      <c r="CH1" s="99"/>
      <c r="CI1" s="99"/>
      <c r="CJ1" s="99"/>
      <c r="CK1" s="99"/>
      <c r="CL1" s="99"/>
      <c r="CM1" s="99"/>
      <c r="CN1" s="99" t="s">
        <v>171</v>
      </c>
      <c r="CO1" s="99"/>
      <c r="CP1" s="99"/>
      <c r="CQ1" s="99"/>
      <c r="CR1" s="99"/>
      <c r="CS1" s="99"/>
      <c r="CT1" s="99"/>
      <c r="CU1" s="99"/>
      <c r="CV1" s="99"/>
      <c r="CW1" s="99"/>
      <c r="CX1" s="99" t="s">
        <v>171</v>
      </c>
      <c r="CY1" s="99"/>
      <c r="CZ1" s="99"/>
      <c r="DA1" s="99"/>
      <c r="DB1" s="99"/>
      <c r="DC1" s="99"/>
      <c r="DD1" s="99"/>
      <c r="DE1" s="99"/>
      <c r="DF1" s="99"/>
      <c r="DG1" s="99"/>
      <c r="DH1" s="99" t="s">
        <v>171</v>
      </c>
      <c r="DI1" s="99"/>
      <c r="DJ1" s="99"/>
      <c r="DK1" s="99"/>
      <c r="DL1" s="99"/>
      <c r="DM1" s="99"/>
      <c r="DN1" s="99"/>
      <c r="DO1" s="99"/>
      <c r="DP1" s="99"/>
      <c r="DQ1" s="99"/>
    </row>
    <row r="2" spans="3:26" s="23" customFormat="1" ht="15" customHeight="1">
      <c r="C2" s="42"/>
      <c r="E2" s="56"/>
      <c r="Q2" s="43"/>
      <c r="R2" s="44"/>
      <c r="S2" s="44"/>
      <c r="T2" s="44"/>
      <c r="U2" s="44"/>
      <c r="V2" s="44"/>
      <c r="W2" s="44"/>
      <c r="X2" s="44"/>
      <c r="Y2" s="44"/>
      <c r="Z2" s="44"/>
    </row>
    <row r="3" spans="1:84" s="23" customFormat="1" ht="15" customHeight="1">
      <c r="A3" s="42"/>
      <c r="B3" s="42"/>
      <c r="E3" s="56"/>
      <c r="CF3" s="57"/>
    </row>
    <row r="4" spans="1:5" s="46" customFormat="1" ht="35.25" customHeight="1">
      <c r="A4" s="45" t="s">
        <v>272</v>
      </c>
      <c r="B4" s="43"/>
      <c r="E4" s="58"/>
    </row>
    <row r="5" spans="1:156" s="30" customFormat="1" ht="27.75" customHeight="1">
      <c r="A5" s="18"/>
      <c r="B5" s="109" t="s">
        <v>42</v>
      </c>
      <c r="C5" s="107"/>
      <c r="D5" s="107"/>
      <c r="E5" s="107"/>
      <c r="F5" s="108"/>
      <c r="G5" s="106" t="s">
        <v>41</v>
      </c>
      <c r="H5" s="107"/>
      <c r="I5" s="107"/>
      <c r="J5" s="107"/>
      <c r="K5" s="108"/>
      <c r="L5" s="106" t="s">
        <v>43</v>
      </c>
      <c r="M5" s="107"/>
      <c r="N5" s="107"/>
      <c r="O5" s="107"/>
      <c r="P5" s="108"/>
      <c r="Q5" s="106" t="s">
        <v>44</v>
      </c>
      <c r="R5" s="107"/>
      <c r="S5" s="107"/>
      <c r="T5" s="107"/>
      <c r="U5" s="108"/>
      <c r="V5" s="106" t="s">
        <v>45</v>
      </c>
      <c r="W5" s="107"/>
      <c r="X5" s="107"/>
      <c r="Y5" s="107"/>
      <c r="Z5" s="108"/>
      <c r="AA5" s="106" t="s">
        <v>46</v>
      </c>
      <c r="AB5" s="107"/>
      <c r="AC5" s="107"/>
      <c r="AD5" s="107"/>
      <c r="AE5" s="108"/>
      <c r="AF5" s="106" t="s">
        <v>47</v>
      </c>
      <c r="AG5" s="107"/>
      <c r="AH5" s="107"/>
      <c r="AI5" s="107"/>
      <c r="AJ5" s="108"/>
      <c r="AK5" s="106" t="s">
        <v>48</v>
      </c>
      <c r="AL5" s="107"/>
      <c r="AM5" s="107"/>
      <c r="AN5" s="107"/>
      <c r="AO5" s="108"/>
      <c r="AP5" s="106" t="s">
        <v>49</v>
      </c>
      <c r="AQ5" s="107"/>
      <c r="AR5" s="107"/>
      <c r="AS5" s="107"/>
      <c r="AT5" s="108"/>
      <c r="AU5" s="106" t="s">
        <v>50</v>
      </c>
      <c r="AV5" s="107"/>
      <c r="AW5" s="107"/>
      <c r="AX5" s="107"/>
      <c r="AY5" s="108"/>
      <c r="AZ5" s="106" t="s">
        <v>51</v>
      </c>
      <c r="BA5" s="107"/>
      <c r="BB5" s="107"/>
      <c r="BC5" s="107"/>
      <c r="BD5" s="108"/>
      <c r="BE5" s="106" t="s">
        <v>52</v>
      </c>
      <c r="BF5" s="107"/>
      <c r="BG5" s="107"/>
      <c r="BH5" s="107"/>
      <c r="BI5" s="108"/>
      <c r="BJ5" s="106" t="s">
        <v>53</v>
      </c>
      <c r="BK5" s="107"/>
      <c r="BL5" s="107"/>
      <c r="BM5" s="107"/>
      <c r="BN5" s="108"/>
      <c r="BO5" s="106" t="s">
        <v>54</v>
      </c>
      <c r="BP5" s="107"/>
      <c r="BQ5" s="107"/>
      <c r="BR5" s="107"/>
      <c r="BS5" s="108"/>
      <c r="BT5" s="106" t="s">
        <v>55</v>
      </c>
      <c r="BU5" s="107"/>
      <c r="BV5" s="107"/>
      <c r="BW5" s="107"/>
      <c r="BX5" s="108"/>
      <c r="BY5" s="106" t="s">
        <v>60</v>
      </c>
      <c r="BZ5" s="107"/>
      <c r="CA5" s="107"/>
      <c r="CB5" s="107"/>
      <c r="CC5" s="108"/>
      <c r="CD5" s="106" t="s">
        <v>61</v>
      </c>
      <c r="CE5" s="107"/>
      <c r="CF5" s="107"/>
      <c r="CG5" s="107"/>
      <c r="CH5" s="108"/>
      <c r="CI5" s="106" t="s">
        <v>56</v>
      </c>
      <c r="CJ5" s="107"/>
      <c r="CK5" s="107"/>
      <c r="CL5" s="107"/>
      <c r="CM5" s="108"/>
      <c r="CN5" s="106" t="s">
        <v>57</v>
      </c>
      <c r="CO5" s="107"/>
      <c r="CP5" s="107"/>
      <c r="CQ5" s="107"/>
      <c r="CR5" s="108"/>
      <c r="CS5" s="106" t="s">
        <v>62</v>
      </c>
      <c r="CT5" s="107"/>
      <c r="CU5" s="107"/>
      <c r="CV5" s="107"/>
      <c r="CW5" s="108"/>
      <c r="CX5" s="106" t="s">
        <v>63</v>
      </c>
      <c r="CY5" s="107"/>
      <c r="CZ5" s="107"/>
      <c r="DA5" s="107"/>
      <c r="DB5" s="108"/>
      <c r="DC5" s="106" t="s">
        <v>194</v>
      </c>
      <c r="DD5" s="107"/>
      <c r="DE5" s="107"/>
      <c r="DF5" s="107"/>
      <c r="DG5" s="108"/>
      <c r="DH5" s="106" t="s">
        <v>58</v>
      </c>
      <c r="DI5" s="107"/>
      <c r="DJ5" s="107"/>
      <c r="DK5" s="107"/>
      <c r="DL5" s="108"/>
      <c r="DM5" s="106" t="s">
        <v>59</v>
      </c>
      <c r="DN5" s="107"/>
      <c r="DO5" s="107"/>
      <c r="DP5" s="107"/>
      <c r="DQ5" s="108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</row>
    <row r="6" spans="1:156" s="30" customFormat="1" ht="32.25" customHeight="1">
      <c r="A6" s="5"/>
      <c r="B6" s="25" t="s">
        <v>76</v>
      </c>
      <c r="C6" s="25" t="s">
        <v>195</v>
      </c>
      <c r="D6" s="25" t="s">
        <v>93</v>
      </c>
      <c r="E6" s="25" t="s">
        <v>94</v>
      </c>
      <c r="F6" s="25" t="s">
        <v>95</v>
      </c>
      <c r="G6" s="25" t="s">
        <v>76</v>
      </c>
      <c r="H6" s="25" t="s">
        <v>195</v>
      </c>
      <c r="I6" s="25" t="s">
        <v>93</v>
      </c>
      <c r="J6" s="25" t="s">
        <v>94</v>
      </c>
      <c r="K6" s="25" t="s">
        <v>95</v>
      </c>
      <c r="L6" s="25" t="s">
        <v>76</v>
      </c>
      <c r="M6" s="25" t="s">
        <v>195</v>
      </c>
      <c r="N6" s="25" t="s">
        <v>93</v>
      </c>
      <c r="O6" s="25" t="s">
        <v>94</v>
      </c>
      <c r="P6" s="25" t="s">
        <v>95</v>
      </c>
      <c r="Q6" s="25" t="s">
        <v>76</v>
      </c>
      <c r="R6" s="25" t="s">
        <v>195</v>
      </c>
      <c r="S6" s="25" t="s">
        <v>93</v>
      </c>
      <c r="T6" s="25" t="s">
        <v>94</v>
      </c>
      <c r="U6" s="25" t="s">
        <v>95</v>
      </c>
      <c r="V6" s="25" t="s">
        <v>76</v>
      </c>
      <c r="W6" s="25" t="s">
        <v>195</v>
      </c>
      <c r="X6" s="25" t="s">
        <v>93</v>
      </c>
      <c r="Y6" s="25" t="s">
        <v>94</v>
      </c>
      <c r="Z6" s="25" t="s">
        <v>95</v>
      </c>
      <c r="AA6" s="25" t="s">
        <v>76</v>
      </c>
      <c r="AB6" s="25" t="s">
        <v>195</v>
      </c>
      <c r="AC6" s="25" t="s">
        <v>93</v>
      </c>
      <c r="AD6" s="25" t="s">
        <v>94</v>
      </c>
      <c r="AE6" s="25" t="s">
        <v>95</v>
      </c>
      <c r="AF6" s="25" t="s">
        <v>76</v>
      </c>
      <c r="AG6" s="25" t="s">
        <v>195</v>
      </c>
      <c r="AH6" s="25" t="s">
        <v>93</v>
      </c>
      <c r="AI6" s="25" t="s">
        <v>94</v>
      </c>
      <c r="AJ6" s="25" t="s">
        <v>95</v>
      </c>
      <c r="AK6" s="25" t="s">
        <v>76</v>
      </c>
      <c r="AL6" s="25" t="s">
        <v>195</v>
      </c>
      <c r="AM6" s="25" t="s">
        <v>93</v>
      </c>
      <c r="AN6" s="25" t="s">
        <v>94</v>
      </c>
      <c r="AO6" s="25" t="s">
        <v>95</v>
      </c>
      <c r="AP6" s="25" t="s">
        <v>76</v>
      </c>
      <c r="AQ6" s="25" t="s">
        <v>195</v>
      </c>
      <c r="AR6" s="25" t="s">
        <v>93</v>
      </c>
      <c r="AS6" s="25" t="s">
        <v>94</v>
      </c>
      <c r="AT6" s="25" t="s">
        <v>95</v>
      </c>
      <c r="AU6" s="25" t="s">
        <v>76</v>
      </c>
      <c r="AV6" s="25" t="s">
        <v>195</v>
      </c>
      <c r="AW6" s="25" t="s">
        <v>93</v>
      </c>
      <c r="AX6" s="25" t="s">
        <v>94</v>
      </c>
      <c r="AY6" s="25" t="s">
        <v>95</v>
      </c>
      <c r="AZ6" s="25" t="s">
        <v>76</v>
      </c>
      <c r="BA6" s="25" t="s">
        <v>195</v>
      </c>
      <c r="BB6" s="25" t="s">
        <v>93</v>
      </c>
      <c r="BC6" s="25" t="s">
        <v>94</v>
      </c>
      <c r="BD6" s="25" t="s">
        <v>95</v>
      </c>
      <c r="BE6" s="25" t="s">
        <v>76</v>
      </c>
      <c r="BF6" s="25" t="s">
        <v>195</v>
      </c>
      <c r="BG6" s="25" t="s">
        <v>93</v>
      </c>
      <c r="BH6" s="25" t="s">
        <v>94</v>
      </c>
      <c r="BI6" s="25" t="s">
        <v>95</v>
      </c>
      <c r="BJ6" s="25" t="s">
        <v>76</v>
      </c>
      <c r="BK6" s="25" t="s">
        <v>195</v>
      </c>
      <c r="BL6" s="25" t="s">
        <v>93</v>
      </c>
      <c r="BM6" s="25" t="s">
        <v>94</v>
      </c>
      <c r="BN6" s="25" t="s">
        <v>95</v>
      </c>
      <c r="BO6" s="25" t="s">
        <v>76</v>
      </c>
      <c r="BP6" s="25" t="s">
        <v>195</v>
      </c>
      <c r="BQ6" s="25" t="s">
        <v>93</v>
      </c>
      <c r="BR6" s="25" t="s">
        <v>94</v>
      </c>
      <c r="BS6" s="25" t="s">
        <v>95</v>
      </c>
      <c r="BT6" s="25" t="s">
        <v>76</v>
      </c>
      <c r="BU6" s="25" t="s">
        <v>195</v>
      </c>
      <c r="BV6" s="25" t="s">
        <v>93</v>
      </c>
      <c r="BW6" s="25" t="s">
        <v>94</v>
      </c>
      <c r="BX6" s="25" t="s">
        <v>95</v>
      </c>
      <c r="BY6" s="25" t="s">
        <v>76</v>
      </c>
      <c r="BZ6" s="25" t="s">
        <v>77</v>
      </c>
      <c r="CA6" s="25" t="s">
        <v>93</v>
      </c>
      <c r="CB6" s="25" t="s">
        <v>94</v>
      </c>
      <c r="CC6" s="25" t="s">
        <v>95</v>
      </c>
      <c r="CD6" s="25" t="s">
        <v>76</v>
      </c>
      <c r="CE6" s="25" t="s">
        <v>195</v>
      </c>
      <c r="CF6" s="25" t="s">
        <v>93</v>
      </c>
      <c r="CG6" s="25" t="s">
        <v>94</v>
      </c>
      <c r="CH6" s="25" t="s">
        <v>95</v>
      </c>
      <c r="CI6" s="25" t="s">
        <v>76</v>
      </c>
      <c r="CJ6" s="25" t="s">
        <v>195</v>
      </c>
      <c r="CK6" s="25" t="s">
        <v>93</v>
      </c>
      <c r="CL6" s="25" t="s">
        <v>94</v>
      </c>
      <c r="CM6" s="25" t="s">
        <v>95</v>
      </c>
      <c r="CN6" s="25" t="s">
        <v>76</v>
      </c>
      <c r="CO6" s="25" t="s">
        <v>77</v>
      </c>
      <c r="CP6" s="25" t="s">
        <v>93</v>
      </c>
      <c r="CQ6" s="25" t="s">
        <v>94</v>
      </c>
      <c r="CR6" s="25" t="s">
        <v>95</v>
      </c>
      <c r="CS6" s="25" t="s">
        <v>76</v>
      </c>
      <c r="CT6" s="25" t="s">
        <v>195</v>
      </c>
      <c r="CU6" s="25" t="s">
        <v>93</v>
      </c>
      <c r="CV6" s="25" t="s">
        <v>94</v>
      </c>
      <c r="CW6" s="25" t="s">
        <v>95</v>
      </c>
      <c r="CX6" s="25" t="s">
        <v>76</v>
      </c>
      <c r="CY6" s="25" t="s">
        <v>195</v>
      </c>
      <c r="CZ6" s="25" t="s">
        <v>93</v>
      </c>
      <c r="DA6" s="25" t="s">
        <v>94</v>
      </c>
      <c r="DB6" s="25" t="s">
        <v>95</v>
      </c>
      <c r="DC6" s="25" t="s">
        <v>76</v>
      </c>
      <c r="DD6" s="25" t="s">
        <v>77</v>
      </c>
      <c r="DE6" s="25" t="s">
        <v>93</v>
      </c>
      <c r="DF6" s="25" t="s">
        <v>94</v>
      </c>
      <c r="DG6" s="25" t="s">
        <v>95</v>
      </c>
      <c r="DH6" s="25" t="s">
        <v>76</v>
      </c>
      <c r="DI6" s="25" t="s">
        <v>195</v>
      </c>
      <c r="DJ6" s="25" t="s">
        <v>93</v>
      </c>
      <c r="DK6" s="25" t="s">
        <v>94</v>
      </c>
      <c r="DL6" s="25" t="s">
        <v>95</v>
      </c>
      <c r="DM6" s="25" t="s">
        <v>76</v>
      </c>
      <c r="DN6" s="25" t="s">
        <v>195</v>
      </c>
      <c r="DO6" s="25" t="s">
        <v>93</v>
      </c>
      <c r="DP6" s="25" t="s">
        <v>94</v>
      </c>
      <c r="DQ6" s="26" t="s">
        <v>95</v>
      </c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</row>
    <row r="7" spans="1:121" s="14" customFormat="1" ht="15" customHeight="1">
      <c r="A7" s="22" t="s">
        <v>103</v>
      </c>
      <c r="B7" s="47">
        <v>66</v>
      </c>
      <c r="C7" s="47">
        <v>2</v>
      </c>
      <c r="D7" s="47">
        <v>0</v>
      </c>
      <c r="E7" s="47">
        <v>78</v>
      </c>
      <c r="F7" s="47">
        <v>205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2</v>
      </c>
      <c r="X7" s="47">
        <v>0</v>
      </c>
      <c r="Y7" s="47">
        <v>3</v>
      </c>
      <c r="Z7" s="47">
        <v>2</v>
      </c>
      <c r="AA7" s="47">
        <v>18</v>
      </c>
      <c r="AB7" s="47">
        <v>0</v>
      </c>
      <c r="AC7" s="47">
        <v>0</v>
      </c>
      <c r="AD7" s="47">
        <v>30</v>
      </c>
      <c r="AE7" s="47">
        <v>59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4</v>
      </c>
      <c r="AL7" s="47">
        <v>0</v>
      </c>
      <c r="AM7" s="47">
        <v>0</v>
      </c>
      <c r="AN7" s="47">
        <v>2</v>
      </c>
      <c r="AO7" s="47">
        <v>5</v>
      </c>
      <c r="AP7" s="47">
        <v>0</v>
      </c>
      <c r="AQ7" s="47">
        <v>0</v>
      </c>
      <c r="AR7" s="47">
        <v>0</v>
      </c>
      <c r="AS7" s="47">
        <v>0</v>
      </c>
      <c r="AT7" s="47">
        <v>0</v>
      </c>
      <c r="AU7" s="47">
        <v>1</v>
      </c>
      <c r="AV7" s="47">
        <v>0</v>
      </c>
      <c r="AW7" s="47">
        <v>0</v>
      </c>
      <c r="AX7" s="47">
        <v>2</v>
      </c>
      <c r="AY7" s="47">
        <v>3</v>
      </c>
      <c r="AZ7" s="47">
        <v>10</v>
      </c>
      <c r="BA7" s="47">
        <v>0</v>
      </c>
      <c r="BB7" s="47">
        <v>0</v>
      </c>
      <c r="BC7" s="47">
        <v>7</v>
      </c>
      <c r="BD7" s="47">
        <v>28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1</v>
      </c>
      <c r="BN7" s="47">
        <v>8</v>
      </c>
      <c r="BO7" s="47">
        <v>7</v>
      </c>
      <c r="BP7" s="47">
        <v>0</v>
      </c>
      <c r="BQ7" s="47">
        <v>0</v>
      </c>
      <c r="BR7" s="47">
        <v>12</v>
      </c>
      <c r="BS7" s="47">
        <v>12</v>
      </c>
      <c r="BT7" s="47">
        <v>0</v>
      </c>
      <c r="BU7" s="47">
        <v>0</v>
      </c>
      <c r="BV7" s="47">
        <v>0</v>
      </c>
      <c r="BW7" s="47">
        <v>0</v>
      </c>
      <c r="BX7" s="47">
        <v>8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2</v>
      </c>
      <c r="CR7" s="47">
        <v>17</v>
      </c>
      <c r="CS7" s="47">
        <v>2</v>
      </c>
      <c r="CT7" s="47">
        <v>0</v>
      </c>
      <c r="CU7" s="47">
        <v>0</v>
      </c>
      <c r="CV7" s="47">
        <v>0</v>
      </c>
      <c r="CW7" s="47">
        <v>8</v>
      </c>
      <c r="CX7" s="47">
        <v>19</v>
      </c>
      <c r="CY7" s="47">
        <v>0</v>
      </c>
      <c r="CZ7" s="47">
        <v>0</v>
      </c>
      <c r="DA7" s="47">
        <v>13</v>
      </c>
      <c r="DB7" s="47">
        <v>40</v>
      </c>
      <c r="DC7" s="47">
        <v>0</v>
      </c>
      <c r="DD7" s="47">
        <v>0</v>
      </c>
      <c r="DE7" s="47">
        <v>0</v>
      </c>
      <c r="DF7" s="47">
        <v>0</v>
      </c>
      <c r="DG7" s="47">
        <v>1</v>
      </c>
      <c r="DH7" s="47">
        <v>0</v>
      </c>
      <c r="DI7" s="47">
        <v>0</v>
      </c>
      <c r="DJ7" s="47">
        <v>0</v>
      </c>
      <c r="DK7" s="47">
        <v>5</v>
      </c>
      <c r="DL7" s="47">
        <v>7</v>
      </c>
      <c r="DM7" s="47">
        <v>5</v>
      </c>
      <c r="DN7" s="47">
        <v>0</v>
      </c>
      <c r="DO7" s="47">
        <v>0</v>
      </c>
      <c r="DP7" s="47">
        <v>1</v>
      </c>
      <c r="DQ7" s="47">
        <v>7</v>
      </c>
    </row>
    <row r="8" spans="1:121" s="14" customFormat="1" ht="15" customHeight="1">
      <c r="A8" s="22" t="s">
        <v>104</v>
      </c>
      <c r="B8" s="47">
        <v>154</v>
      </c>
      <c r="C8" s="47">
        <v>1</v>
      </c>
      <c r="D8" s="47">
        <v>0</v>
      </c>
      <c r="E8" s="47">
        <v>135</v>
      </c>
      <c r="F8" s="47">
        <v>363</v>
      </c>
      <c r="G8" s="47">
        <v>0</v>
      </c>
      <c r="H8" s="47">
        <v>0</v>
      </c>
      <c r="I8" s="47">
        <v>0</v>
      </c>
      <c r="J8" s="47">
        <v>0</v>
      </c>
      <c r="K8" s="47">
        <v>2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1</v>
      </c>
      <c r="V8" s="47">
        <v>0</v>
      </c>
      <c r="W8" s="47">
        <v>1</v>
      </c>
      <c r="X8" s="47">
        <v>0</v>
      </c>
      <c r="Y8" s="47">
        <v>2</v>
      </c>
      <c r="Z8" s="47">
        <v>3</v>
      </c>
      <c r="AA8" s="47">
        <v>27</v>
      </c>
      <c r="AB8" s="47">
        <v>0</v>
      </c>
      <c r="AC8" s="47">
        <v>0</v>
      </c>
      <c r="AD8" s="47">
        <v>24</v>
      </c>
      <c r="AE8" s="47">
        <v>113</v>
      </c>
      <c r="AF8" s="47">
        <v>0</v>
      </c>
      <c r="AG8" s="47">
        <v>0</v>
      </c>
      <c r="AH8" s="47">
        <v>0</v>
      </c>
      <c r="AI8" s="47">
        <v>1</v>
      </c>
      <c r="AJ8" s="47">
        <v>0</v>
      </c>
      <c r="AK8" s="47">
        <v>3</v>
      </c>
      <c r="AL8" s="47">
        <v>0</v>
      </c>
      <c r="AM8" s="47">
        <v>0</v>
      </c>
      <c r="AN8" s="47">
        <v>5</v>
      </c>
      <c r="AO8" s="47">
        <v>4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7</v>
      </c>
      <c r="AV8" s="47">
        <v>0</v>
      </c>
      <c r="AW8" s="47">
        <v>0</v>
      </c>
      <c r="AX8" s="47">
        <v>4</v>
      </c>
      <c r="AY8" s="47">
        <v>31</v>
      </c>
      <c r="AZ8" s="47">
        <v>27</v>
      </c>
      <c r="BA8" s="47">
        <v>0</v>
      </c>
      <c r="BB8" s="47">
        <v>0</v>
      </c>
      <c r="BC8" s="47">
        <v>23</v>
      </c>
      <c r="BD8" s="47">
        <v>25</v>
      </c>
      <c r="BE8" s="47">
        <v>1</v>
      </c>
      <c r="BF8" s="47">
        <v>0</v>
      </c>
      <c r="BG8" s="47">
        <v>0</v>
      </c>
      <c r="BH8" s="47">
        <v>3</v>
      </c>
      <c r="BI8" s="47">
        <v>3</v>
      </c>
      <c r="BJ8" s="47">
        <v>1</v>
      </c>
      <c r="BK8" s="47">
        <v>0</v>
      </c>
      <c r="BL8" s="47">
        <v>0</v>
      </c>
      <c r="BM8" s="47">
        <v>1</v>
      </c>
      <c r="BN8" s="47">
        <v>0</v>
      </c>
      <c r="BO8" s="47">
        <v>31</v>
      </c>
      <c r="BP8" s="47">
        <v>0</v>
      </c>
      <c r="BQ8" s="47">
        <v>0</v>
      </c>
      <c r="BR8" s="47">
        <v>19</v>
      </c>
      <c r="BS8" s="47">
        <v>54</v>
      </c>
      <c r="BT8" s="47">
        <v>1</v>
      </c>
      <c r="BU8" s="47">
        <v>0</v>
      </c>
      <c r="BV8" s="47">
        <v>0</v>
      </c>
      <c r="BW8" s="47">
        <v>1</v>
      </c>
      <c r="BX8" s="47">
        <v>2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3</v>
      </c>
      <c r="CO8" s="47">
        <v>0</v>
      </c>
      <c r="CP8" s="47">
        <v>0</v>
      </c>
      <c r="CQ8" s="47">
        <v>7</v>
      </c>
      <c r="CR8" s="47">
        <v>9</v>
      </c>
      <c r="CS8" s="47">
        <v>1</v>
      </c>
      <c r="CT8" s="47">
        <v>0</v>
      </c>
      <c r="CU8" s="47">
        <v>0</v>
      </c>
      <c r="CV8" s="47">
        <v>0</v>
      </c>
      <c r="CW8" s="47">
        <v>12</v>
      </c>
      <c r="CX8" s="47">
        <v>33</v>
      </c>
      <c r="CY8" s="47">
        <v>0</v>
      </c>
      <c r="CZ8" s="47">
        <v>0</v>
      </c>
      <c r="DA8" s="47">
        <v>26</v>
      </c>
      <c r="DB8" s="47">
        <v>87</v>
      </c>
      <c r="DC8" s="47">
        <v>0</v>
      </c>
      <c r="DD8" s="47">
        <v>0</v>
      </c>
      <c r="DE8" s="47">
        <v>0</v>
      </c>
      <c r="DF8" s="47">
        <v>0</v>
      </c>
      <c r="DG8" s="47">
        <v>3</v>
      </c>
      <c r="DH8" s="47">
        <v>15</v>
      </c>
      <c r="DI8" s="47">
        <v>0</v>
      </c>
      <c r="DJ8" s="47">
        <v>0</v>
      </c>
      <c r="DK8" s="47">
        <v>15</v>
      </c>
      <c r="DL8" s="47">
        <v>10</v>
      </c>
      <c r="DM8" s="47">
        <v>4</v>
      </c>
      <c r="DN8" s="47">
        <v>0</v>
      </c>
      <c r="DO8" s="47">
        <v>0</v>
      </c>
      <c r="DP8" s="47">
        <v>4</v>
      </c>
      <c r="DQ8" s="47">
        <v>4</v>
      </c>
    </row>
    <row r="9" spans="1:121" s="14" customFormat="1" ht="15" customHeight="1">
      <c r="A9" s="22" t="s">
        <v>105</v>
      </c>
      <c r="B9" s="47">
        <v>84</v>
      </c>
      <c r="C9" s="47">
        <v>1</v>
      </c>
      <c r="D9" s="47">
        <v>0</v>
      </c>
      <c r="E9" s="47">
        <v>107</v>
      </c>
      <c r="F9" s="47">
        <v>160</v>
      </c>
      <c r="G9" s="47">
        <v>0</v>
      </c>
      <c r="H9" s="47">
        <v>0</v>
      </c>
      <c r="I9" s="47">
        <v>0</v>
      </c>
      <c r="J9" s="47">
        <v>2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2</v>
      </c>
      <c r="W9" s="47">
        <v>1</v>
      </c>
      <c r="X9" s="47">
        <v>0</v>
      </c>
      <c r="Y9" s="47">
        <v>3</v>
      </c>
      <c r="Z9" s="47">
        <v>0</v>
      </c>
      <c r="AA9" s="47">
        <v>30</v>
      </c>
      <c r="AB9" s="47">
        <v>0</v>
      </c>
      <c r="AC9" s="47">
        <v>0</v>
      </c>
      <c r="AD9" s="47">
        <v>32</v>
      </c>
      <c r="AE9" s="47">
        <v>60</v>
      </c>
      <c r="AF9" s="47">
        <v>1</v>
      </c>
      <c r="AG9" s="47">
        <v>0</v>
      </c>
      <c r="AH9" s="47">
        <v>0</v>
      </c>
      <c r="AI9" s="47">
        <v>1</v>
      </c>
      <c r="AJ9" s="47">
        <v>0</v>
      </c>
      <c r="AK9" s="47">
        <v>0</v>
      </c>
      <c r="AL9" s="47">
        <v>0</v>
      </c>
      <c r="AM9" s="47">
        <v>0</v>
      </c>
      <c r="AN9" s="47">
        <v>2</v>
      </c>
      <c r="AO9" s="47">
        <v>3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1</v>
      </c>
      <c r="AV9" s="47">
        <v>0</v>
      </c>
      <c r="AW9" s="47">
        <v>0</v>
      </c>
      <c r="AX9" s="47">
        <v>0</v>
      </c>
      <c r="AY9" s="47">
        <v>1</v>
      </c>
      <c r="AZ9" s="47">
        <v>23</v>
      </c>
      <c r="BA9" s="47">
        <v>0</v>
      </c>
      <c r="BB9" s="47">
        <v>0</v>
      </c>
      <c r="BC9" s="47">
        <v>24</v>
      </c>
      <c r="BD9" s="47">
        <v>22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1</v>
      </c>
      <c r="BK9" s="47">
        <v>0</v>
      </c>
      <c r="BL9" s="47">
        <v>0</v>
      </c>
      <c r="BM9" s="47">
        <v>1</v>
      </c>
      <c r="BN9" s="47">
        <v>0</v>
      </c>
      <c r="BO9" s="47">
        <v>8</v>
      </c>
      <c r="BP9" s="47">
        <v>0</v>
      </c>
      <c r="BQ9" s="47">
        <v>0</v>
      </c>
      <c r="BR9" s="47">
        <v>12</v>
      </c>
      <c r="BS9" s="47">
        <v>14</v>
      </c>
      <c r="BT9" s="47">
        <v>2</v>
      </c>
      <c r="BU9" s="47">
        <v>0</v>
      </c>
      <c r="BV9" s="47">
        <v>0</v>
      </c>
      <c r="BW9" s="47">
        <v>4</v>
      </c>
      <c r="BX9" s="47">
        <v>3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2</v>
      </c>
      <c r="CO9" s="47">
        <v>0</v>
      </c>
      <c r="CP9" s="47">
        <v>0</v>
      </c>
      <c r="CQ9" s="47">
        <v>3</v>
      </c>
      <c r="CR9" s="47">
        <v>3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11</v>
      </c>
      <c r="CY9" s="47">
        <v>0</v>
      </c>
      <c r="CZ9" s="47">
        <v>0</v>
      </c>
      <c r="DA9" s="47">
        <v>12</v>
      </c>
      <c r="DB9" s="47">
        <v>25</v>
      </c>
      <c r="DC9" s="47">
        <v>0</v>
      </c>
      <c r="DD9" s="47">
        <v>0</v>
      </c>
      <c r="DE9" s="47">
        <v>0</v>
      </c>
      <c r="DF9" s="47">
        <v>0</v>
      </c>
      <c r="DG9" s="47">
        <v>0</v>
      </c>
      <c r="DH9" s="47">
        <v>3</v>
      </c>
      <c r="DI9" s="47">
        <v>0</v>
      </c>
      <c r="DJ9" s="47">
        <v>0</v>
      </c>
      <c r="DK9" s="47">
        <v>10</v>
      </c>
      <c r="DL9" s="47">
        <v>27</v>
      </c>
      <c r="DM9" s="47">
        <v>0</v>
      </c>
      <c r="DN9" s="47">
        <v>0</v>
      </c>
      <c r="DO9" s="47">
        <v>0</v>
      </c>
      <c r="DP9" s="47">
        <v>1</v>
      </c>
      <c r="DQ9" s="47">
        <v>2</v>
      </c>
    </row>
    <row r="10" spans="1:121" s="14" customFormat="1" ht="15" customHeight="1">
      <c r="A10" s="22" t="s">
        <v>106</v>
      </c>
      <c r="B10" s="47">
        <v>197</v>
      </c>
      <c r="C10" s="47">
        <v>1</v>
      </c>
      <c r="D10" s="47">
        <v>0</v>
      </c>
      <c r="E10" s="47">
        <v>186</v>
      </c>
      <c r="F10" s="47">
        <v>329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14</v>
      </c>
      <c r="W10" s="47">
        <v>1</v>
      </c>
      <c r="X10" s="47">
        <v>0</v>
      </c>
      <c r="Y10" s="47">
        <v>11</v>
      </c>
      <c r="Z10" s="47">
        <v>6</v>
      </c>
      <c r="AA10" s="47">
        <v>47</v>
      </c>
      <c r="AB10" s="47">
        <v>0</v>
      </c>
      <c r="AC10" s="47">
        <v>0</v>
      </c>
      <c r="AD10" s="47">
        <v>46</v>
      </c>
      <c r="AE10" s="47">
        <v>106</v>
      </c>
      <c r="AF10" s="47">
        <v>1</v>
      </c>
      <c r="AG10" s="47">
        <v>0</v>
      </c>
      <c r="AH10" s="47">
        <v>0</v>
      </c>
      <c r="AI10" s="47">
        <v>1</v>
      </c>
      <c r="AJ10" s="47">
        <v>1</v>
      </c>
      <c r="AK10" s="47">
        <v>1</v>
      </c>
      <c r="AL10" s="47">
        <v>0</v>
      </c>
      <c r="AM10" s="47">
        <v>0</v>
      </c>
      <c r="AN10" s="47">
        <v>5</v>
      </c>
      <c r="AO10" s="47">
        <v>5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11</v>
      </c>
      <c r="AV10" s="47">
        <v>0</v>
      </c>
      <c r="AW10" s="47">
        <v>0</v>
      </c>
      <c r="AX10" s="47">
        <v>12</v>
      </c>
      <c r="AY10" s="47">
        <v>14</v>
      </c>
      <c r="AZ10" s="47">
        <v>24</v>
      </c>
      <c r="BA10" s="47">
        <v>0</v>
      </c>
      <c r="BB10" s="47">
        <v>0</v>
      </c>
      <c r="BC10" s="47">
        <v>17</v>
      </c>
      <c r="BD10" s="47">
        <v>36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2</v>
      </c>
      <c r="BK10" s="47">
        <v>0</v>
      </c>
      <c r="BL10" s="47">
        <v>0</v>
      </c>
      <c r="BM10" s="47">
        <v>1</v>
      </c>
      <c r="BN10" s="47">
        <v>1</v>
      </c>
      <c r="BO10" s="47">
        <v>20</v>
      </c>
      <c r="BP10" s="47">
        <v>0</v>
      </c>
      <c r="BQ10" s="47">
        <v>0</v>
      </c>
      <c r="BR10" s="47">
        <v>17</v>
      </c>
      <c r="BS10" s="47">
        <v>23</v>
      </c>
      <c r="BT10" s="47">
        <v>0</v>
      </c>
      <c r="BU10" s="47">
        <v>0</v>
      </c>
      <c r="BV10" s="47">
        <v>0</v>
      </c>
      <c r="BW10" s="47">
        <v>0</v>
      </c>
      <c r="BX10" s="47">
        <v>1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3</v>
      </c>
      <c r="CO10" s="47">
        <v>0</v>
      </c>
      <c r="CP10" s="47">
        <v>0</v>
      </c>
      <c r="CQ10" s="47">
        <v>8</v>
      </c>
      <c r="CR10" s="47">
        <v>14</v>
      </c>
      <c r="CS10" s="47">
        <v>2</v>
      </c>
      <c r="CT10" s="47">
        <v>0</v>
      </c>
      <c r="CU10" s="47">
        <v>0</v>
      </c>
      <c r="CV10" s="47">
        <v>2</v>
      </c>
      <c r="CW10" s="47">
        <v>4</v>
      </c>
      <c r="CX10" s="47">
        <v>40</v>
      </c>
      <c r="CY10" s="47">
        <v>0</v>
      </c>
      <c r="CZ10" s="47">
        <v>0</v>
      </c>
      <c r="DA10" s="47">
        <v>46</v>
      </c>
      <c r="DB10" s="47">
        <v>89</v>
      </c>
      <c r="DC10" s="47">
        <v>0</v>
      </c>
      <c r="DD10" s="47">
        <v>0</v>
      </c>
      <c r="DE10" s="47">
        <v>0</v>
      </c>
      <c r="DF10" s="47">
        <v>0</v>
      </c>
      <c r="DG10" s="47">
        <v>0</v>
      </c>
      <c r="DH10" s="47">
        <v>8</v>
      </c>
      <c r="DI10" s="47">
        <v>0</v>
      </c>
      <c r="DJ10" s="47">
        <v>0</v>
      </c>
      <c r="DK10" s="47">
        <v>8</v>
      </c>
      <c r="DL10" s="47">
        <v>7</v>
      </c>
      <c r="DM10" s="47">
        <v>24</v>
      </c>
      <c r="DN10" s="47">
        <v>0</v>
      </c>
      <c r="DO10" s="47">
        <v>0</v>
      </c>
      <c r="DP10" s="47">
        <v>12</v>
      </c>
      <c r="DQ10" s="47">
        <v>22</v>
      </c>
    </row>
    <row r="11" spans="1:121" s="14" customFormat="1" ht="15" customHeight="1">
      <c r="A11" s="22" t="s">
        <v>107</v>
      </c>
      <c r="B11" s="47">
        <v>69</v>
      </c>
      <c r="C11" s="47">
        <v>0</v>
      </c>
      <c r="D11" s="47">
        <v>0</v>
      </c>
      <c r="E11" s="47">
        <v>65</v>
      </c>
      <c r="F11" s="47">
        <v>142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1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1</v>
      </c>
      <c r="W11" s="47">
        <v>0</v>
      </c>
      <c r="X11" s="47">
        <v>0</v>
      </c>
      <c r="Y11" s="47">
        <v>1</v>
      </c>
      <c r="Z11" s="47">
        <v>0</v>
      </c>
      <c r="AA11" s="47">
        <v>17</v>
      </c>
      <c r="AB11" s="47">
        <v>0</v>
      </c>
      <c r="AC11" s="47">
        <v>0</v>
      </c>
      <c r="AD11" s="47">
        <v>16</v>
      </c>
      <c r="AE11" s="47">
        <v>66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3</v>
      </c>
      <c r="AL11" s="47">
        <v>0</v>
      </c>
      <c r="AM11" s="47">
        <v>0</v>
      </c>
      <c r="AN11" s="47">
        <v>0</v>
      </c>
      <c r="AO11" s="47">
        <v>5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1</v>
      </c>
      <c r="AV11" s="47">
        <v>0</v>
      </c>
      <c r="AW11" s="47">
        <v>0</v>
      </c>
      <c r="AX11" s="47">
        <v>2</v>
      </c>
      <c r="AY11" s="47">
        <v>0</v>
      </c>
      <c r="AZ11" s="47">
        <v>10</v>
      </c>
      <c r="BA11" s="47">
        <v>0</v>
      </c>
      <c r="BB11" s="47">
        <v>0</v>
      </c>
      <c r="BC11" s="47">
        <v>14</v>
      </c>
      <c r="BD11" s="47">
        <v>4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12</v>
      </c>
      <c r="BP11" s="47">
        <v>0</v>
      </c>
      <c r="BQ11" s="47">
        <v>0</v>
      </c>
      <c r="BR11" s="47">
        <v>14</v>
      </c>
      <c r="BS11" s="47">
        <v>12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1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12</v>
      </c>
      <c r="CY11" s="47">
        <v>0</v>
      </c>
      <c r="CZ11" s="47">
        <v>0</v>
      </c>
      <c r="DA11" s="47">
        <v>9</v>
      </c>
      <c r="DB11" s="47">
        <v>44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1</v>
      </c>
      <c r="DI11" s="47">
        <v>0</v>
      </c>
      <c r="DJ11" s="47">
        <v>0</v>
      </c>
      <c r="DK11" s="47">
        <v>1</v>
      </c>
      <c r="DL11" s="47">
        <v>0</v>
      </c>
      <c r="DM11" s="47">
        <v>12</v>
      </c>
      <c r="DN11" s="47">
        <v>0</v>
      </c>
      <c r="DO11" s="47">
        <v>0</v>
      </c>
      <c r="DP11" s="47">
        <v>8</v>
      </c>
      <c r="DQ11" s="47">
        <v>9</v>
      </c>
    </row>
    <row r="12" spans="1:121" s="14" customFormat="1" ht="15" customHeight="1">
      <c r="A12" s="22" t="s">
        <v>108</v>
      </c>
      <c r="B12" s="47">
        <v>90</v>
      </c>
      <c r="C12" s="47">
        <v>2</v>
      </c>
      <c r="D12" s="47">
        <v>0</v>
      </c>
      <c r="E12" s="47">
        <v>81</v>
      </c>
      <c r="F12" s="47">
        <v>159</v>
      </c>
      <c r="G12" s="47">
        <v>1</v>
      </c>
      <c r="H12" s="47">
        <v>0</v>
      </c>
      <c r="I12" s="47">
        <v>0</v>
      </c>
      <c r="J12" s="47">
        <v>0</v>
      </c>
      <c r="K12" s="47">
        <v>2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2</v>
      </c>
      <c r="X12" s="47">
        <v>0</v>
      </c>
      <c r="Y12" s="47">
        <v>3</v>
      </c>
      <c r="Z12" s="47">
        <v>2</v>
      </c>
      <c r="AA12" s="47">
        <v>25</v>
      </c>
      <c r="AB12" s="47">
        <v>0</v>
      </c>
      <c r="AC12" s="47">
        <v>0</v>
      </c>
      <c r="AD12" s="47">
        <v>30</v>
      </c>
      <c r="AE12" s="47">
        <v>63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3</v>
      </c>
      <c r="AL12" s="47">
        <v>0</v>
      </c>
      <c r="AM12" s="47">
        <v>0</v>
      </c>
      <c r="AN12" s="47">
        <v>1</v>
      </c>
      <c r="AO12" s="47">
        <v>7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14</v>
      </c>
      <c r="AV12" s="47">
        <v>0</v>
      </c>
      <c r="AW12" s="47">
        <v>0</v>
      </c>
      <c r="AX12" s="47">
        <v>9</v>
      </c>
      <c r="AY12" s="47">
        <v>12</v>
      </c>
      <c r="AZ12" s="47">
        <v>5</v>
      </c>
      <c r="BA12" s="47">
        <v>0</v>
      </c>
      <c r="BB12" s="47">
        <v>0</v>
      </c>
      <c r="BC12" s="47">
        <v>5</v>
      </c>
      <c r="BD12" s="47">
        <v>5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9</v>
      </c>
      <c r="BP12" s="47">
        <v>0</v>
      </c>
      <c r="BQ12" s="47">
        <v>0</v>
      </c>
      <c r="BR12" s="47">
        <v>6</v>
      </c>
      <c r="BS12" s="47">
        <v>16</v>
      </c>
      <c r="BT12" s="47">
        <v>6</v>
      </c>
      <c r="BU12" s="47">
        <v>0</v>
      </c>
      <c r="BV12" s="47">
        <v>0</v>
      </c>
      <c r="BW12" s="47">
        <v>1</v>
      </c>
      <c r="BX12" s="47">
        <v>9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2</v>
      </c>
      <c r="CO12" s="47">
        <v>0</v>
      </c>
      <c r="CP12" s="47">
        <v>0</v>
      </c>
      <c r="CQ12" s="47">
        <v>6</v>
      </c>
      <c r="CR12" s="47">
        <v>6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15</v>
      </c>
      <c r="CY12" s="47">
        <v>0</v>
      </c>
      <c r="CZ12" s="47">
        <v>0</v>
      </c>
      <c r="DA12" s="47">
        <v>13</v>
      </c>
      <c r="DB12" s="47">
        <v>30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5</v>
      </c>
      <c r="DI12" s="47">
        <v>0</v>
      </c>
      <c r="DJ12" s="47">
        <v>0</v>
      </c>
      <c r="DK12" s="47">
        <v>6</v>
      </c>
      <c r="DL12" s="47">
        <v>2</v>
      </c>
      <c r="DM12" s="47">
        <v>5</v>
      </c>
      <c r="DN12" s="47">
        <v>0</v>
      </c>
      <c r="DO12" s="47">
        <v>0</v>
      </c>
      <c r="DP12" s="47">
        <v>1</v>
      </c>
      <c r="DQ12" s="47">
        <v>5</v>
      </c>
    </row>
    <row r="13" spans="1:121" s="14" customFormat="1" ht="15" customHeight="1">
      <c r="A13" s="22" t="s">
        <v>109</v>
      </c>
      <c r="B13" s="47">
        <v>283</v>
      </c>
      <c r="C13" s="47">
        <v>8</v>
      </c>
      <c r="D13" s="47">
        <v>0</v>
      </c>
      <c r="E13" s="47">
        <v>309</v>
      </c>
      <c r="F13" s="47">
        <v>406</v>
      </c>
      <c r="G13" s="47">
        <v>3</v>
      </c>
      <c r="H13" s="47">
        <v>0</v>
      </c>
      <c r="I13" s="47">
        <v>0</v>
      </c>
      <c r="J13" s="47">
        <v>1</v>
      </c>
      <c r="K13" s="47">
        <v>3</v>
      </c>
      <c r="L13" s="47">
        <v>2</v>
      </c>
      <c r="M13" s="47">
        <v>0</v>
      </c>
      <c r="N13" s="47">
        <v>0</v>
      </c>
      <c r="O13" s="47">
        <v>3</v>
      </c>
      <c r="P13" s="47">
        <v>1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10</v>
      </c>
      <c r="W13" s="47">
        <v>2</v>
      </c>
      <c r="X13" s="47">
        <v>0</v>
      </c>
      <c r="Y13" s="47">
        <v>15</v>
      </c>
      <c r="Z13" s="47">
        <v>1</v>
      </c>
      <c r="AA13" s="47">
        <v>66</v>
      </c>
      <c r="AB13" s="47">
        <v>1</v>
      </c>
      <c r="AC13" s="47">
        <v>0</v>
      </c>
      <c r="AD13" s="47">
        <v>58</v>
      </c>
      <c r="AE13" s="47">
        <v>134</v>
      </c>
      <c r="AF13" s="47">
        <v>2</v>
      </c>
      <c r="AG13" s="47">
        <v>1</v>
      </c>
      <c r="AH13" s="47">
        <v>0</v>
      </c>
      <c r="AI13" s="47">
        <v>1</v>
      </c>
      <c r="AJ13" s="47">
        <v>4</v>
      </c>
      <c r="AK13" s="47">
        <v>4</v>
      </c>
      <c r="AL13" s="47">
        <v>0</v>
      </c>
      <c r="AM13" s="47">
        <v>0</v>
      </c>
      <c r="AN13" s="47">
        <v>5</v>
      </c>
      <c r="AO13" s="47">
        <v>5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14</v>
      </c>
      <c r="AV13" s="47">
        <v>0</v>
      </c>
      <c r="AW13" s="47">
        <v>0</v>
      </c>
      <c r="AX13" s="47">
        <v>24</v>
      </c>
      <c r="AY13" s="47">
        <v>8</v>
      </c>
      <c r="AZ13" s="47">
        <v>35</v>
      </c>
      <c r="BA13" s="47">
        <v>0</v>
      </c>
      <c r="BB13" s="47">
        <v>0</v>
      </c>
      <c r="BC13" s="47">
        <v>35</v>
      </c>
      <c r="BD13" s="47">
        <v>27</v>
      </c>
      <c r="BE13" s="47">
        <v>0</v>
      </c>
      <c r="BF13" s="47">
        <v>0</v>
      </c>
      <c r="BG13" s="47">
        <v>0</v>
      </c>
      <c r="BH13" s="47">
        <v>2</v>
      </c>
      <c r="BI13" s="47">
        <v>0</v>
      </c>
      <c r="BJ13" s="47">
        <v>4</v>
      </c>
      <c r="BK13" s="47">
        <v>1</v>
      </c>
      <c r="BL13" s="47">
        <v>0</v>
      </c>
      <c r="BM13" s="47">
        <v>2</v>
      </c>
      <c r="BN13" s="47">
        <v>5</v>
      </c>
      <c r="BO13" s="47">
        <v>40</v>
      </c>
      <c r="BP13" s="47">
        <v>0</v>
      </c>
      <c r="BQ13" s="47">
        <v>0</v>
      </c>
      <c r="BR13" s="47">
        <v>41</v>
      </c>
      <c r="BS13" s="47">
        <v>36</v>
      </c>
      <c r="BT13" s="47">
        <v>0</v>
      </c>
      <c r="BU13" s="47">
        <v>0</v>
      </c>
      <c r="BV13" s="47">
        <v>0</v>
      </c>
      <c r="BW13" s="47">
        <v>1</v>
      </c>
      <c r="BX13" s="47">
        <v>1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10</v>
      </c>
      <c r="CO13" s="47">
        <v>0</v>
      </c>
      <c r="CP13" s="47">
        <v>0</v>
      </c>
      <c r="CQ13" s="47">
        <v>10</v>
      </c>
      <c r="CR13" s="47">
        <v>27</v>
      </c>
      <c r="CS13" s="47">
        <v>3</v>
      </c>
      <c r="CT13" s="47">
        <v>3</v>
      </c>
      <c r="CU13" s="47">
        <v>0</v>
      </c>
      <c r="CV13" s="47">
        <v>5</v>
      </c>
      <c r="CW13" s="47">
        <v>13</v>
      </c>
      <c r="CX13" s="47">
        <v>54</v>
      </c>
      <c r="CY13" s="47">
        <v>0</v>
      </c>
      <c r="CZ13" s="47">
        <v>0</v>
      </c>
      <c r="DA13" s="47">
        <v>78</v>
      </c>
      <c r="DB13" s="47">
        <v>94</v>
      </c>
      <c r="DC13" s="47">
        <v>0</v>
      </c>
      <c r="DD13" s="47">
        <v>0</v>
      </c>
      <c r="DE13" s="47">
        <v>0</v>
      </c>
      <c r="DF13" s="47">
        <v>0</v>
      </c>
      <c r="DG13" s="47">
        <v>0</v>
      </c>
      <c r="DH13" s="47">
        <v>18</v>
      </c>
      <c r="DI13" s="47">
        <v>0</v>
      </c>
      <c r="DJ13" s="47">
        <v>0</v>
      </c>
      <c r="DK13" s="47">
        <v>14</v>
      </c>
      <c r="DL13" s="47">
        <v>12</v>
      </c>
      <c r="DM13" s="47">
        <v>18</v>
      </c>
      <c r="DN13" s="47">
        <v>0</v>
      </c>
      <c r="DO13" s="47">
        <v>0</v>
      </c>
      <c r="DP13" s="47">
        <v>14</v>
      </c>
      <c r="DQ13" s="47">
        <v>35</v>
      </c>
    </row>
    <row r="14" spans="1:121" s="14" customFormat="1" ht="15" customHeight="1">
      <c r="A14" s="22" t="s">
        <v>110</v>
      </c>
      <c r="B14" s="47">
        <v>290</v>
      </c>
      <c r="C14" s="47">
        <v>10</v>
      </c>
      <c r="D14" s="47">
        <v>0</v>
      </c>
      <c r="E14" s="47">
        <v>305</v>
      </c>
      <c r="F14" s="47">
        <v>664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2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4</v>
      </c>
      <c r="W14" s="47">
        <v>4</v>
      </c>
      <c r="X14" s="47">
        <v>0</v>
      </c>
      <c r="Y14" s="47">
        <v>9</v>
      </c>
      <c r="Z14" s="47">
        <v>3</v>
      </c>
      <c r="AA14" s="47">
        <v>71</v>
      </c>
      <c r="AB14" s="47">
        <v>0</v>
      </c>
      <c r="AC14" s="47">
        <v>0</v>
      </c>
      <c r="AD14" s="47">
        <v>73</v>
      </c>
      <c r="AE14" s="47">
        <v>244</v>
      </c>
      <c r="AF14" s="47">
        <v>1</v>
      </c>
      <c r="AG14" s="47">
        <v>0</v>
      </c>
      <c r="AH14" s="47">
        <v>0</v>
      </c>
      <c r="AI14" s="47">
        <v>1</v>
      </c>
      <c r="AJ14" s="47">
        <v>1</v>
      </c>
      <c r="AK14" s="47">
        <v>5</v>
      </c>
      <c r="AL14" s="47">
        <v>0</v>
      </c>
      <c r="AM14" s="47">
        <v>0</v>
      </c>
      <c r="AN14" s="47">
        <v>6</v>
      </c>
      <c r="AO14" s="47">
        <v>13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24</v>
      </c>
      <c r="AV14" s="47">
        <v>0</v>
      </c>
      <c r="AW14" s="47">
        <v>0</v>
      </c>
      <c r="AX14" s="47">
        <v>24</v>
      </c>
      <c r="AY14" s="47">
        <v>18</v>
      </c>
      <c r="AZ14" s="47">
        <v>46</v>
      </c>
      <c r="BA14" s="47">
        <v>0</v>
      </c>
      <c r="BB14" s="47">
        <v>0</v>
      </c>
      <c r="BC14" s="47">
        <v>46</v>
      </c>
      <c r="BD14" s="47">
        <v>85</v>
      </c>
      <c r="BE14" s="47">
        <v>0</v>
      </c>
      <c r="BF14" s="47">
        <v>0</v>
      </c>
      <c r="BG14" s="47">
        <v>0</v>
      </c>
      <c r="BH14" s="47">
        <v>0</v>
      </c>
      <c r="BI14" s="47">
        <v>6</v>
      </c>
      <c r="BJ14" s="47">
        <v>6</v>
      </c>
      <c r="BK14" s="47">
        <v>2</v>
      </c>
      <c r="BL14" s="47">
        <v>0</v>
      </c>
      <c r="BM14" s="47">
        <v>7</v>
      </c>
      <c r="BN14" s="47">
        <v>9</v>
      </c>
      <c r="BO14" s="47">
        <v>31</v>
      </c>
      <c r="BP14" s="47">
        <v>0</v>
      </c>
      <c r="BQ14" s="47">
        <v>0</v>
      </c>
      <c r="BR14" s="47">
        <v>23</v>
      </c>
      <c r="BS14" s="47">
        <v>75</v>
      </c>
      <c r="BT14" s="47">
        <v>3</v>
      </c>
      <c r="BU14" s="47">
        <v>0</v>
      </c>
      <c r="BV14" s="47">
        <v>0</v>
      </c>
      <c r="BW14" s="47">
        <v>1</v>
      </c>
      <c r="BX14" s="47">
        <v>3</v>
      </c>
      <c r="BY14" s="47">
        <v>0</v>
      </c>
      <c r="BZ14" s="47">
        <v>0</v>
      </c>
      <c r="CA14" s="47">
        <v>0</v>
      </c>
      <c r="CB14" s="47">
        <v>0</v>
      </c>
      <c r="CC14" s="47">
        <v>1</v>
      </c>
      <c r="CD14" s="47">
        <v>1</v>
      </c>
      <c r="CE14" s="47">
        <v>0</v>
      </c>
      <c r="CF14" s="47">
        <v>0</v>
      </c>
      <c r="CG14" s="47">
        <v>1</v>
      </c>
      <c r="CH14" s="47">
        <v>4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10</v>
      </c>
      <c r="CO14" s="47">
        <v>0</v>
      </c>
      <c r="CP14" s="47">
        <v>0</v>
      </c>
      <c r="CQ14" s="47">
        <v>11</v>
      </c>
      <c r="CR14" s="47">
        <v>22</v>
      </c>
      <c r="CS14" s="47">
        <v>5</v>
      </c>
      <c r="CT14" s="47">
        <v>4</v>
      </c>
      <c r="CU14" s="47">
        <v>0</v>
      </c>
      <c r="CV14" s="47">
        <v>7</v>
      </c>
      <c r="CW14" s="47">
        <v>7</v>
      </c>
      <c r="CX14" s="47">
        <v>57</v>
      </c>
      <c r="CY14" s="47">
        <v>0</v>
      </c>
      <c r="CZ14" s="47">
        <v>0</v>
      </c>
      <c r="DA14" s="47">
        <v>78</v>
      </c>
      <c r="DB14" s="47">
        <v>146</v>
      </c>
      <c r="DC14" s="47">
        <v>0</v>
      </c>
      <c r="DD14" s="47">
        <v>0</v>
      </c>
      <c r="DE14" s="47">
        <v>0</v>
      </c>
      <c r="DF14" s="47">
        <v>0</v>
      </c>
      <c r="DG14" s="47">
        <v>0</v>
      </c>
      <c r="DH14" s="47">
        <v>17</v>
      </c>
      <c r="DI14" s="47">
        <v>0</v>
      </c>
      <c r="DJ14" s="47">
        <v>0</v>
      </c>
      <c r="DK14" s="47">
        <v>9</v>
      </c>
      <c r="DL14" s="47">
        <v>20</v>
      </c>
      <c r="DM14" s="47">
        <v>9</v>
      </c>
      <c r="DN14" s="47">
        <v>0</v>
      </c>
      <c r="DO14" s="47">
        <v>0</v>
      </c>
      <c r="DP14" s="47">
        <v>9</v>
      </c>
      <c r="DQ14" s="47">
        <v>5</v>
      </c>
    </row>
    <row r="15" spans="1:121" s="14" customFormat="1" ht="15" customHeight="1">
      <c r="A15" s="22" t="s">
        <v>111</v>
      </c>
      <c r="B15" s="47">
        <v>11</v>
      </c>
      <c r="C15" s="47">
        <v>0</v>
      </c>
      <c r="D15" s="47">
        <v>0</v>
      </c>
      <c r="E15" s="47">
        <v>4</v>
      </c>
      <c r="F15" s="47">
        <v>24</v>
      </c>
      <c r="G15" s="47">
        <v>0</v>
      </c>
      <c r="H15" s="47">
        <v>0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1</v>
      </c>
      <c r="W15" s="47">
        <v>0</v>
      </c>
      <c r="X15" s="47">
        <v>0</v>
      </c>
      <c r="Y15" s="47">
        <v>1</v>
      </c>
      <c r="Z15" s="47">
        <v>3</v>
      </c>
      <c r="AA15" s="47">
        <v>2</v>
      </c>
      <c r="AB15" s="47">
        <v>0</v>
      </c>
      <c r="AC15" s="47">
        <v>0</v>
      </c>
      <c r="AD15" s="47">
        <v>1</v>
      </c>
      <c r="AE15" s="47">
        <v>9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3</v>
      </c>
      <c r="AL15" s="47">
        <v>0</v>
      </c>
      <c r="AM15" s="47">
        <v>0</v>
      </c>
      <c r="AN15" s="47">
        <v>0</v>
      </c>
      <c r="AO15" s="47">
        <v>4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2</v>
      </c>
      <c r="BA15" s="47">
        <v>0</v>
      </c>
      <c r="BB15" s="47">
        <v>0</v>
      </c>
      <c r="BC15" s="47">
        <v>1</v>
      </c>
      <c r="BD15" s="47">
        <v>1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2</v>
      </c>
      <c r="BP15" s="47">
        <v>0</v>
      </c>
      <c r="BQ15" s="47">
        <v>0</v>
      </c>
      <c r="BR15" s="47">
        <v>0</v>
      </c>
      <c r="BS15" s="47">
        <v>3</v>
      </c>
      <c r="BT15" s="47">
        <v>0</v>
      </c>
      <c r="BU15" s="47">
        <v>0</v>
      </c>
      <c r="BV15" s="47">
        <v>0</v>
      </c>
      <c r="BW15" s="47">
        <v>0</v>
      </c>
      <c r="BX15" s="47">
        <v>1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1</v>
      </c>
      <c r="CX15" s="47">
        <v>1</v>
      </c>
      <c r="CY15" s="47">
        <v>0</v>
      </c>
      <c r="CZ15" s="47">
        <v>0</v>
      </c>
      <c r="DA15" s="47">
        <v>0</v>
      </c>
      <c r="DB15" s="47">
        <v>2</v>
      </c>
      <c r="DC15" s="47">
        <v>0</v>
      </c>
      <c r="DD15" s="47">
        <v>0</v>
      </c>
      <c r="DE15" s="47">
        <v>0</v>
      </c>
      <c r="DF15" s="47">
        <v>0</v>
      </c>
      <c r="DG15" s="47">
        <v>0</v>
      </c>
      <c r="DH15" s="47">
        <v>0</v>
      </c>
      <c r="DI15" s="47">
        <v>0</v>
      </c>
      <c r="DJ15" s="47">
        <v>0</v>
      </c>
      <c r="DK15" s="47">
        <v>0</v>
      </c>
      <c r="DL15" s="47">
        <v>0</v>
      </c>
      <c r="DM15" s="47">
        <v>0</v>
      </c>
      <c r="DN15" s="47">
        <v>0</v>
      </c>
      <c r="DO15" s="47">
        <v>0</v>
      </c>
      <c r="DP15" s="47">
        <v>0</v>
      </c>
      <c r="DQ15" s="47">
        <v>0</v>
      </c>
    </row>
    <row r="16" spans="1:121" s="14" customFormat="1" ht="15" customHeight="1">
      <c r="A16" s="22" t="s">
        <v>112</v>
      </c>
      <c r="B16" s="47">
        <v>11</v>
      </c>
      <c r="C16" s="47">
        <v>0</v>
      </c>
      <c r="D16" s="47">
        <v>0</v>
      </c>
      <c r="E16" s="47">
        <v>10</v>
      </c>
      <c r="F16" s="47">
        <v>12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1</v>
      </c>
      <c r="W16" s="47">
        <v>0</v>
      </c>
      <c r="X16" s="47">
        <v>0</v>
      </c>
      <c r="Y16" s="47">
        <v>1</v>
      </c>
      <c r="Z16" s="47">
        <v>0</v>
      </c>
      <c r="AA16" s="47">
        <v>6</v>
      </c>
      <c r="AB16" s="47">
        <v>0</v>
      </c>
      <c r="AC16" s="47">
        <v>0</v>
      </c>
      <c r="AD16" s="47">
        <v>5</v>
      </c>
      <c r="AE16" s="47">
        <v>7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3</v>
      </c>
      <c r="BP16" s="47">
        <v>0</v>
      </c>
      <c r="BQ16" s="47">
        <v>0</v>
      </c>
      <c r="BR16" s="47">
        <v>2</v>
      </c>
      <c r="BS16" s="47">
        <v>3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2</v>
      </c>
      <c r="CW16" s="47">
        <v>0</v>
      </c>
      <c r="CX16" s="47">
        <v>1</v>
      </c>
      <c r="CY16" s="47">
        <v>0</v>
      </c>
      <c r="CZ16" s="47">
        <v>0</v>
      </c>
      <c r="DA16" s="47">
        <v>0</v>
      </c>
      <c r="DB16" s="47">
        <v>2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v>0</v>
      </c>
      <c r="DK16" s="47"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</row>
    <row r="17" spans="1:121" s="14" customFormat="1" ht="15" customHeight="1">
      <c r="A17" s="22" t="s">
        <v>113</v>
      </c>
      <c r="B17" s="47">
        <v>123</v>
      </c>
      <c r="C17" s="47">
        <v>1</v>
      </c>
      <c r="D17" s="47">
        <v>0</v>
      </c>
      <c r="E17" s="47">
        <v>126</v>
      </c>
      <c r="F17" s="47">
        <v>124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3</v>
      </c>
      <c r="W17" s="47">
        <v>1</v>
      </c>
      <c r="X17" s="47">
        <v>0</v>
      </c>
      <c r="Y17" s="47">
        <v>5</v>
      </c>
      <c r="Z17" s="47">
        <v>2</v>
      </c>
      <c r="AA17" s="47">
        <v>22</v>
      </c>
      <c r="AB17" s="47">
        <v>0</v>
      </c>
      <c r="AC17" s="47">
        <v>0</v>
      </c>
      <c r="AD17" s="47">
        <v>21</v>
      </c>
      <c r="AE17" s="47">
        <v>34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2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3</v>
      </c>
      <c r="AV17" s="47">
        <v>0</v>
      </c>
      <c r="AW17" s="47">
        <v>0</v>
      </c>
      <c r="AX17" s="47">
        <v>4</v>
      </c>
      <c r="AY17" s="47">
        <v>1</v>
      </c>
      <c r="AZ17" s="47">
        <v>15</v>
      </c>
      <c r="BA17" s="47">
        <v>0</v>
      </c>
      <c r="BB17" s="47">
        <v>0</v>
      </c>
      <c r="BC17" s="47">
        <v>11</v>
      </c>
      <c r="BD17" s="47">
        <v>13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12</v>
      </c>
      <c r="BP17" s="47">
        <v>0</v>
      </c>
      <c r="BQ17" s="47">
        <v>0</v>
      </c>
      <c r="BR17" s="47">
        <v>15</v>
      </c>
      <c r="BS17" s="47">
        <v>14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4</v>
      </c>
      <c r="CO17" s="47">
        <v>0</v>
      </c>
      <c r="CP17" s="47">
        <v>0</v>
      </c>
      <c r="CQ17" s="47">
        <v>2</v>
      </c>
      <c r="CR17" s="47">
        <v>7</v>
      </c>
      <c r="CS17" s="47">
        <v>2</v>
      </c>
      <c r="CT17" s="47">
        <v>0</v>
      </c>
      <c r="CU17" s="47">
        <v>0</v>
      </c>
      <c r="CV17" s="47">
        <v>4</v>
      </c>
      <c r="CW17" s="47">
        <v>0</v>
      </c>
      <c r="CX17" s="47">
        <v>17</v>
      </c>
      <c r="CY17" s="47">
        <v>0</v>
      </c>
      <c r="CZ17" s="47">
        <v>0</v>
      </c>
      <c r="DA17" s="47">
        <v>19</v>
      </c>
      <c r="DB17" s="47">
        <v>17</v>
      </c>
      <c r="DC17" s="47">
        <v>0</v>
      </c>
      <c r="DD17" s="47">
        <v>0</v>
      </c>
      <c r="DE17" s="47">
        <v>0</v>
      </c>
      <c r="DF17" s="47">
        <v>0</v>
      </c>
      <c r="DG17" s="47">
        <v>0</v>
      </c>
      <c r="DH17" s="47">
        <v>39</v>
      </c>
      <c r="DI17" s="47">
        <v>0</v>
      </c>
      <c r="DJ17" s="47">
        <v>0</v>
      </c>
      <c r="DK17" s="47">
        <v>36</v>
      </c>
      <c r="DL17" s="47">
        <v>24</v>
      </c>
      <c r="DM17" s="47">
        <v>6</v>
      </c>
      <c r="DN17" s="47">
        <v>0</v>
      </c>
      <c r="DO17" s="47">
        <v>0</v>
      </c>
      <c r="DP17" s="47">
        <v>7</v>
      </c>
      <c r="DQ17" s="47">
        <v>12</v>
      </c>
    </row>
    <row r="18" spans="1:121" s="14" customFormat="1" ht="15" customHeight="1">
      <c r="A18" s="22" t="s">
        <v>114</v>
      </c>
      <c r="B18" s="47">
        <v>85</v>
      </c>
      <c r="C18" s="47">
        <v>9</v>
      </c>
      <c r="D18" s="47">
        <v>0</v>
      </c>
      <c r="E18" s="47">
        <v>106</v>
      </c>
      <c r="F18" s="47">
        <v>104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2</v>
      </c>
      <c r="W18" s="47">
        <v>4</v>
      </c>
      <c r="X18" s="47">
        <v>0</v>
      </c>
      <c r="Y18" s="47">
        <v>7</v>
      </c>
      <c r="Z18" s="47">
        <v>1</v>
      </c>
      <c r="AA18" s="47">
        <v>21</v>
      </c>
      <c r="AB18" s="47">
        <v>0</v>
      </c>
      <c r="AC18" s="47">
        <v>0</v>
      </c>
      <c r="AD18" s="47">
        <v>30</v>
      </c>
      <c r="AE18" s="47">
        <v>40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2</v>
      </c>
      <c r="AL18" s="47">
        <v>0</v>
      </c>
      <c r="AM18" s="47">
        <v>0</v>
      </c>
      <c r="AN18" s="47">
        <v>2</v>
      </c>
      <c r="AO18" s="47">
        <v>2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4</v>
      </c>
      <c r="AV18" s="47">
        <v>0</v>
      </c>
      <c r="AW18" s="47">
        <v>0</v>
      </c>
      <c r="AX18" s="47">
        <v>4</v>
      </c>
      <c r="AY18" s="47">
        <v>3</v>
      </c>
      <c r="AZ18" s="47">
        <v>12</v>
      </c>
      <c r="BA18" s="47">
        <v>0</v>
      </c>
      <c r="BB18" s="47">
        <v>0</v>
      </c>
      <c r="BC18" s="47">
        <v>16</v>
      </c>
      <c r="BD18" s="47">
        <v>5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2</v>
      </c>
      <c r="BK18" s="47">
        <v>2</v>
      </c>
      <c r="BL18" s="47">
        <v>0</v>
      </c>
      <c r="BM18" s="47">
        <v>3</v>
      </c>
      <c r="BN18" s="47">
        <v>1</v>
      </c>
      <c r="BO18" s="47">
        <v>7</v>
      </c>
      <c r="BP18" s="47">
        <v>0</v>
      </c>
      <c r="BQ18" s="47">
        <v>0</v>
      </c>
      <c r="BR18" s="47">
        <v>10</v>
      </c>
      <c r="BS18" s="47">
        <v>13</v>
      </c>
      <c r="BT18" s="47">
        <v>0</v>
      </c>
      <c r="BU18" s="47">
        <v>0</v>
      </c>
      <c r="BV18" s="47">
        <v>0</v>
      </c>
      <c r="BW18" s="47">
        <v>0</v>
      </c>
      <c r="BX18" s="47">
        <v>1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2</v>
      </c>
      <c r="CE18" s="47">
        <v>0</v>
      </c>
      <c r="CF18" s="47">
        <v>0</v>
      </c>
      <c r="CG18" s="47">
        <v>0</v>
      </c>
      <c r="CH18" s="47">
        <v>2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3</v>
      </c>
      <c r="CO18" s="47">
        <v>0</v>
      </c>
      <c r="CP18" s="47">
        <v>0</v>
      </c>
      <c r="CQ18" s="47">
        <v>3</v>
      </c>
      <c r="CR18" s="47">
        <v>3</v>
      </c>
      <c r="CS18" s="47">
        <v>5</v>
      </c>
      <c r="CT18" s="47">
        <v>3</v>
      </c>
      <c r="CU18" s="47">
        <v>0</v>
      </c>
      <c r="CV18" s="47">
        <v>6</v>
      </c>
      <c r="CW18" s="47">
        <v>2</v>
      </c>
      <c r="CX18" s="47">
        <v>13</v>
      </c>
      <c r="CY18" s="47">
        <v>0</v>
      </c>
      <c r="CZ18" s="47">
        <v>0</v>
      </c>
      <c r="DA18" s="47">
        <v>17</v>
      </c>
      <c r="DB18" s="47">
        <v>19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4</v>
      </c>
      <c r="DI18" s="47">
        <v>0</v>
      </c>
      <c r="DJ18" s="47">
        <v>0</v>
      </c>
      <c r="DK18" s="47">
        <v>3</v>
      </c>
      <c r="DL18" s="47">
        <v>2</v>
      </c>
      <c r="DM18" s="47">
        <v>8</v>
      </c>
      <c r="DN18" s="47">
        <v>0</v>
      </c>
      <c r="DO18" s="47">
        <v>0</v>
      </c>
      <c r="DP18" s="47">
        <v>5</v>
      </c>
      <c r="DQ18" s="47">
        <v>10</v>
      </c>
    </row>
    <row r="19" spans="1:121" s="14" customFormat="1" ht="15" customHeight="1">
      <c r="A19" s="22" t="s">
        <v>115</v>
      </c>
      <c r="B19" s="47">
        <v>163</v>
      </c>
      <c r="C19" s="47">
        <v>6</v>
      </c>
      <c r="D19" s="47">
        <v>0</v>
      </c>
      <c r="E19" s="47">
        <v>177</v>
      </c>
      <c r="F19" s="47">
        <v>285</v>
      </c>
      <c r="G19" s="47">
        <v>0</v>
      </c>
      <c r="H19" s="47">
        <v>0</v>
      </c>
      <c r="I19" s="47">
        <v>0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10</v>
      </c>
      <c r="W19" s="47">
        <v>2</v>
      </c>
      <c r="X19" s="47">
        <v>0</v>
      </c>
      <c r="Y19" s="47">
        <v>10</v>
      </c>
      <c r="Z19" s="47">
        <v>7</v>
      </c>
      <c r="AA19" s="47">
        <v>32</v>
      </c>
      <c r="AB19" s="47">
        <v>0</v>
      </c>
      <c r="AC19" s="47">
        <v>0</v>
      </c>
      <c r="AD19" s="47">
        <v>23</v>
      </c>
      <c r="AE19" s="47">
        <v>77</v>
      </c>
      <c r="AF19" s="47">
        <v>1</v>
      </c>
      <c r="AG19" s="47">
        <v>0</v>
      </c>
      <c r="AH19" s="47">
        <v>0</v>
      </c>
      <c r="AI19" s="47">
        <v>2</v>
      </c>
      <c r="AJ19" s="47">
        <v>1</v>
      </c>
      <c r="AK19" s="47">
        <v>1</v>
      </c>
      <c r="AL19" s="47">
        <v>0</v>
      </c>
      <c r="AM19" s="47">
        <v>0</v>
      </c>
      <c r="AN19" s="47">
        <v>0</v>
      </c>
      <c r="AO19" s="47">
        <v>3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16</v>
      </c>
      <c r="AV19" s="47">
        <v>0</v>
      </c>
      <c r="AW19" s="47">
        <v>0</v>
      </c>
      <c r="AX19" s="47">
        <v>19</v>
      </c>
      <c r="AY19" s="47">
        <v>16</v>
      </c>
      <c r="AZ19" s="47">
        <v>22</v>
      </c>
      <c r="BA19" s="47">
        <v>0</v>
      </c>
      <c r="BB19" s="47">
        <v>0</v>
      </c>
      <c r="BC19" s="47">
        <v>23</v>
      </c>
      <c r="BD19" s="47">
        <v>21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7</v>
      </c>
      <c r="BK19" s="47">
        <v>0</v>
      </c>
      <c r="BL19" s="47">
        <v>0</v>
      </c>
      <c r="BM19" s="47">
        <v>8</v>
      </c>
      <c r="BN19" s="47">
        <v>3</v>
      </c>
      <c r="BO19" s="47">
        <v>16</v>
      </c>
      <c r="BP19" s="47">
        <v>0</v>
      </c>
      <c r="BQ19" s="47">
        <v>0</v>
      </c>
      <c r="BR19" s="47">
        <v>17</v>
      </c>
      <c r="BS19" s="47">
        <v>28</v>
      </c>
      <c r="BT19" s="47">
        <v>0</v>
      </c>
      <c r="BU19" s="47">
        <v>0</v>
      </c>
      <c r="BV19" s="47">
        <v>0</v>
      </c>
      <c r="BW19" s="47">
        <v>0</v>
      </c>
      <c r="BX19" s="47">
        <v>1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2</v>
      </c>
      <c r="CS19" s="47">
        <v>6</v>
      </c>
      <c r="CT19" s="47">
        <v>4</v>
      </c>
      <c r="CU19" s="47">
        <v>0</v>
      </c>
      <c r="CV19" s="47">
        <v>9</v>
      </c>
      <c r="CW19" s="47">
        <v>13</v>
      </c>
      <c r="CX19" s="47">
        <v>33</v>
      </c>
      <c r="CY19" s="47">
        <v>0</v>
      </c>
      <c r="CZ19" s="47">
        <v>0</v>
      </c>
      <c r="DA19" s="47">
        <v>52</v>
      </c>
      <c r="DB19" s="47">
        <v>67</v>
      </c>
      <c r="DC19" s="47">
        <v>0</v>
      </c>
      <c r="DD19" s="47">
        <v>0</v>
      </c>
      <c r="DE19" s="47">
        <v>0</v>
      </c>
      <c r="DF19" s="47">
        <v>0</v>
      </c>
      <c r="DG19" s="47">
        <v>1</v>
      </c>
      <c r="DH19" s="47">
        <v>3</v>
      </c>
      <c r="DI19" s="47">
        <v>0</v>
      </c>
      <c r="DJ19" s="47">
        <v>0</v>
      </c>
      <c r="DK19" s="47">
        <v>0</v>
      </c>
      <c r="DL19" s="47">
        <v>12</v>
      </c>
      <c r="DM19" s="47">
        <v>16</v>
      </c>
      <c r="DN19" s="47">
        <v>0</v>
      </c>
      <c r="DO19" s="47">
        <v>0</v>
      </c>
      <c r="DP19" s="47">
        <v>13</v>
      </c>
      <c r="DQ19" s="47">
        <v>33</v>
      </c>
    </row>
    <row r="20" spans="1:121" s="14" customFormat="1" ht="15" customHeight="1">
      <c r="A20" s="22" t="s">
        <v>116</v>
      </c>
      <c r="B20" s="47">
        <v>122</v>
      </c>
      <c r="C20" s="47">
        <v>0</v>
      </c>
      <c r="D20" s="47">
        <v>0</v>
      </c>
      <c r="E20" s="47">
        <v>118</v>
      </c>
      <c r="F20" s="47">
        <v>206</v>
      </c>
      <c r="G20" s="47">
        <v>1</v>
      </c>
      <c r="H20" s="47">
        <v>0</v>
      </c>
      <c r="I20" s="47">
        <v>0</v>
      </c>
      <c r="J20" s="47">
        <v>0</v>
      </c>
      <c r="K20" s="47">
        <v>2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1</v>
      </c>
      <c r="W20" s="47">
        <v>0</v>
      </c>
      <c r="X20" s="47">
        <v>0</v>
      </c>
      <c r="Y20" s="47">
        <v>10</v>
      </c>
      <c r="Z20" s="47">
        <v>0</v>
      </c>
      <c r="AA20" s="47">
        <v>31</v>
      </c>
      <c r="AB20" s="47">
        <v>0</v>
      </c>
      <c r="AC20" s="47">
        <v>0</v>
      </c>
      <c r="AD20" s="47">
        <v>28</v>
      </c>
      <c r="AE20" s="47">
        <v>52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3</v>
      </c>
      <c r="AL20" s="47">
        <v>0</v>
      </c>
      <c r="AM20" s="47">
        <v>0</v>
      </c>
      <c r="AN20" s="47">
        <v>2</v>
      </c>
      <c r="AO20" s="47">
        <v>6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3</v>
      </c>
      <c r="AV20" s="47">
        <v>0</v>
      </c>
      <c r="AW20" s="47">
        <v>0</v>
      </c>
      <c r="AX20" s="47">
        <v>2</v>
      </c>
      <c r="AY20" s="47">
        <v>3</v>
      </c>
      <c r="AZ20" s="47">
        <v>21</v>
      </c>
      <c r="BA20" s="47">
        <v>0</v>
      </c>
      <c r="BB20" s="47">
        <v>0</v>
      </c>
      <c r="BC20" s="47">
        <v>19</v>
      </c>
      <c r="BD20" s="47">
        <v>23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1</v>
      </c>
      <c r="BO20" s="47">
        <v>26</v>
      </c>
      <c r="BP20" s="47">
        <v>0</v>
      </c>
      <c r="BQ20" s="47">
        <v>0</v>
      </c>
      <c r="BR20" s="47">
        <v>23</v>
      </c>
      <c r="BS20" s="47">
        <v>23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3</v>
      </c>
      <c r="CO20" s="47">
        <v>0</v>
      </c>
      <c r="CP20" s="47">
        <v>0</v>
      </c>
      <c r="CQ20" s="47">
        <v>1</v>
      </c>
      <c r="CR20" s="47">
        <v>13</v>
      </c>
      <c r="CS20" s="47">
        <v>2</v>
      </c>
      <c r="CT20" s="47">
        <v>0</v>
      </c>
      <c r="CU20" s="47">
        <v>0</v>
      </c>
      <c r="CV20" s="47">
        <v>1</v>
      </c>
      <c r="CW20" s="47">
        <v>7</v>
      </c>
      <c r="CX20" s="47">
        <v>26</v>
      </c>
      <c r="CY20" s="47">
        <v>0</v>
      </c>
      <c r="CZ20" s="47">
        <v>0</v>
      </c>
      <c r="DA20" s="47">
        <v>24</v>
      </c>
      <c r="DB20" s="47">
        <v>60</v>
      </c>
      <c r="DC20" s="47">
        <v>0</v>
      </c>
      <c r="DD20" s="47">
        <v>0</v>
      </c>
      <c r="DE20" s="47">
        <v>0</v>
      </c>
      <c r="DF20" s="47">
        <v>0</v>
      </c>
      <c r="DG20" s="47">
        <v>0</v>
      </c>
      <c r="DH20" s="47">
        <v>4</v>
      </c>
      <c r="DI20" s="47">
        <v>0</v>
      </c>
      <c r="DJ20" s="47">
        <v>0</v>
      </c>
      <c r="DK20" s="47">
        <v>5</v>
      </c>
      <c r="DL20" s="47">
        <v>15</v>
      </c>
      <c r="DM20" s="47">
        <v>1</v>
      </c>
      <c r="DN20" s="47">
        <v>0</v>
      </c>
      <c r="DO20" s="47">
        <v>0</v>
      </c>
      <c r="DP20" s="47">
        <v>3</v>
      </c>
      <c r="DQ20" s="47">
        <v>1</v>
      </c>
    </row>
    <row r="21" spans="1:121" s="14" customFormat="1" ht="15" customHeight="1">
      <c r="A21" s="22" t="s">
        <v>117</v>
      </c>
      <c r="B21" s="47">
        <v>116</v>
      </c>
      <c r="C21" s="47">
        <v>14</v>
      </c>
      <c r="D21" s="47">
        <v>0</v>
      </c>
      <c r="E21" s="47">
        <v>141</v>
      </c>
      <c r="F21" s="47">
        <v>300</v>
      </c>
      <c r="G21" s="47">
        <v>0</v>
      </c>
      <c r="H21" s="47">
        <v>0</v>
      </c>
      <c r="I21" s="47">
        <v>0</v>
      </c>
      <c r="J21" s="47">
        <v>0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4</v>
      </c>
      <c r="W21" s="47">
        <v>5</v>
      </c>
      <c r="X21" s="47">
        <v>0</v>
      </c>
      <c r="Y21" s="47">
        <v>8</v>
      </c>
      <c r="Z21" s="47">
        <v>8</v>
      </c>
      <c r="AA21" s="47">
        <v>27</v>
      </c>
      <c r="AB21" s="47">
        <v>0</v>
      </c>
      <c r="AC21" s="47">
        <v>0</v>
      </c>
      <c r="AD21" s="47">
        <v>35</v>
      </c>
      <c r="AE21" s="47">
        <v>87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1</v>
      </c>
      <c r="AL21" s="47">
        <v>0</v>
      </c>
      <c r="AM21" s="47">
        <v>0</v>
      </c>
      <c r="AN21" s="47">
        <v>3</v>
      </c>
      <c r="AO21" s="47">
        <v>4</v>
      </c>
      <c r="AP21" s="47">
        <v>1</v>
      </c>
      <c r="AQ21" s="47">
        <v>0</v>
      </c>
      <c r="AR21" s="47">
        <v>0</v>
      </c>
      <c r="AS21" s="47">
        <v>1</v>
      </c>
      <c r="AT21" s="47">
        <v>2</v>
      </c>
      <c r="AU21" s="47">
        <v>7</v>
      </c>
      <c r="AV21" s="47">
        <v>0</v>
      </c>
      <c r="AW21" s="47">
        <v>0</v>
      </c>
      <c r="AX21" s="47">
        <v>11</v>
      </c>
      <c r="AY21" s="47">
        <v>5</v>
      </c>
      <c r="AZ21" s="47">
        <v>15</v>
      </c>
      <c r="BA21" s="47">
        <v>0</v>
      </c>
      <c r="BB21" s="47">
        <v>0</v>
      </c>
      <c r="BC21" s="47">
        <v>14</v>
      </c>
      <c r="BD21" s="47">
        <v>12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1</v>
      </c>
      <c r="BK21" s="47">
        <v>1</v>
      </c>
      <c r="BL21" s="47">
        <v>0</v>
      </c>
      <c r="BM21" s="47">
        <v>4</v>
      </c>
      <c r="BN21" s="47">
        <v>2</v>
      </c>
      <c r="BO21" s="47">
        <v>6</v>
      </c>
      <c r="BP21" s="47">
        <v>0</v>
      </c>
      <c r="BQ21" s="47">
        <v>0</v>
      </c>
      <c r="BR21" s="47">
        <v>6</v>
      </c>
      <c r="BS21" s="47">
        <v>29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3</v>
      </c>
      <c r="CO21" s="47">
        <v>0</v>
      </c>
      <c r="CP21" s="47">
        <v>0</v>
      </c>
      <c r="CQ21" s="47">
        <v>5</v>
      </c>
      <c r="CR21" s="47">
        <v>16</v>
      </c>
      <c r="CS21" s="47">
        <v>2</v>
      </c>
      <c r="CT21" s="47">
        <v>8</v>
      </c>
      <c r="CU21" s="47">
        <v>0</v>
      </c>
      <c r="CV21" s="47">
        <v>7</v>
      </c>
      <c r="CW21" s="47">
        <v>9</v>
      </c>
      <c r="CX21" s="47">
        <v>40</v>
      </c>
      <c r="CY21" s="47">
        <v>0</v>
      </c>
      <c r="CZ21" s="47">
        <v>0</v>
      </c>
      <c r="DA21" s="47">
        <v>38</v>
      </c>
      <c r="DB21" s="47">
        <v>119</v>
      </c>
      <c r="DC21" s="47">
        <v>1</v>
      </c>
      <c r="DD21" s="47">
        <v>0</v>
      </c>
      <c r="DE21" s="47">
        <v>0</v>
      </c>
      <c r="DF21" s="47">
        <v>0</v>
      </c>
      <c r="DG21" s="47">
        <v>1</v>
      </c>
      <c r="DH21" s="47">
        <v>5</v>
      </c>
      <c r="DI21" s="47">
        <v>0</v>
      </c>
      <c r="DJ21" s="47">
        <v>0</v>
      </c>
      <c r="DK21" s="47">
        <v>4</v>
      </c>
      <c r="DL21" s="47">
        <v>2</v>
      </c>
      <c r="DM21" s="47">
        <v>3</v>
      </c>
      <c r="DN21" s="47">
        <v>0</v>
      </c>
      <c r="DO21" s="47">
        <v>0</v>
      </c>
      <c r="DP21" s="47">
        <v>5</v>
      </c>
      <c r="DQ21" s="47">
        <v>3</v>
      </c>
    </row>
    <row r="22" spans="1:121" s="14" customFormat="1" ht="15" customHeight="1">
      <c r="A22" s="22" t="s">
        <v>118</v>
      </c>
      <c r="B22" s="47">
        <v>56</v>
      </c>
      <c r="C22" s="47">
        <v>2</v>
      </c>
      <c r="D22" s="47">
        <v>0</v>
      </c>
      <c r="E22" s="47">
        <v>62</v>
      </c>
      <c r="F22" s="47">
        <v>63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2</v>
      </c>
      <c r="X22" s="47">
        <v>0</v>
      </c>
      <c r="Y22" s="47">
        <v>2</v>
      </c>
      <c r="Z22" s="47">
        <v>0</v>
      </c>
      <c r="AA22" s="47">
        <v>17</v>
      </c>
      <c r="AB22" s="47">
        <v>0</v>
      </c>
      <c r="AC22" s="47">
        <v>0</v>
      </c>
      <c r="AD22" s="47">
        <v>21</v>
      </c>
      <c r="AE22" s="47">
        <v>24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2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2</v>
      </c>
      <c r="AV22" s="47">
        <v>0</v>
      </c>
      <c r="AW22" s="47">
        <v>0</v>
      </c>
      <c r="AX22" s="47">
        <v>6</v>
      </c>
      <c r="AY22" s="47">
        <v>1</v>
      </c>
      <c r="AZ22" s="47">
        <v>9</v>
      </c>
      <c r="BA22" s="47">
        <v>0</v>
      </c>
      <c r="BB22" s="47">
        <v>0</v>
      </c>
      <c r="BC22" s="47">
        <v>11</v>
      </c>
      <c r="BD22" s="47">
        <v>11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1</v>
      </c>
      <c r="BK22" s="47">
        <v>0</v>
      </c>
      <c r="BL22" s="47">
        <v>0</v>
      </c>
      <c r="BM22" s="47">
        <v>0</v>
      </c>
      <c r="BN22" s="47">
        <v>1</v>
      </c>
      <c r="BO22" s="47">
        <v>6</v>
      </c>
      <c r="BP22" s="47">
        <v>0</v>
      </c>
      <c r="BQ22" s="47">
        <v>0</v>
      </c>
      <c r="BR22" s="47">
        <v>7</v>
      </c>
      <c r="BS22" s="47">
        <v>6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2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2</v>
      </c>
      <c r="CO22" s="47">
        <v>0</v>
      </c>
      <c r="CP22" s="47">
        <v>0</v>
      </c>
      <c r="CQ22" s="47">
        <v>1</v>
      </c>
      <c r="CR22" s="47">
        <v>4</v>
      </c>
      <c r="CS22" s="47">
        <v>0</v>
      </c>
      <c r="CT22" s="47">
        <v>0</v>
      </c>
      <c r="CU22" s="47">
        <v>0</v>
      </c>
      <c r="CV22" s="47">
        <v>1</v>
      </c>
      <c r="CW22" s="47">
        <v>0</v>
      </c>
      <c r="CX22" s="47">
        <v>13</v>
      </c>
      <c r="CY22" s="47">
        <v>0</v>
      </c>
      <c r="CZ22" s="47">
        <v>0</v>
      </c>
      <c r="DA22" s="47">
        <v>6</v>
      </c>
      <c r="DB22" s="47">
        <v>12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6</v>
      </c>
      <c r="DI22" s="47">
        <v>0</v>
      </c>
      <c r="DJ22" s="47">
        <v>0</v>
      </c>
      <c r="DK22" s="47">
        <v>5</v>
      </c>
      <c r="DL22" s="47">
        <v>1</v>
      </c>
      <c r="DM22" s="47">
        <v>0</v>
      </c>
      <c r="DN22" s="47">
        <v>0</v>
      </c>
      <c r="DO22" s="47">
        <v>0</v>
      </c>
      <c r="DP22" s="47">
        <v>0</v>
      </c>
      <c r="DQ22" s="47">
        <v>1</v>
      </c>
    </row>
    <row r="23" spans="1:121" s="14" customFormat="1" ht="15" customHeight="1">
      <c r="A23" s="22" t="s">
        <v>119</v>
      </c>
      <c r="B23" s="47">
        <v>10</v>
      </c>
      <c r="C23" s="47">
        <v>0</v>
      </c>
      <c r="D23" s="47">
        <v>0</v>
      </c>
      <c r="E23" s="47">
        <v>8</v>
      </c>
      <c r="F23" s="47">
        <v>27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3</v>
      </c>
      <c r="AB23" s="47">
        <v>0</v>
      </c>
      <c r="AC23" s="47">
        <v>0</v>
      </c>
      <c r="AD23" s="47">
        <v>3</v>
      </c>
      <c r="AE23" s="47">
        <v>14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2</v>
      </c>
      <c r="AV23" s="47">
        <v>0</v>
      </c>
      <c r="AW23" s="47">
        <v>0</v>
      </c>
      <c r="AX23" s="47">
        <v>1</v>
      </c>
      <c r="AY23" s="47">
        <v>4</v>
      </c>
      <c r="AZ23" s="47">
        <v>1</v>
      </c>
      <c r="BA23" s="47">
        <v>0</v>
      </c>
      <c r="BB23" s="47">
        <v>0</v>
      </c>
      <c r="BC23" s="47">
        <v>0</v>
      </c>
      <c r="BD23" s="47">
        <v>1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1</v>
      </c>
      <c r="BP23" s="47">
        <v>0</v>
      </c>
      <c r="BQ23" s="47">
        <v>0</v>
      </c>
      <c r="BR23" s="47">
        <v>0</v>
      </c>
      <c r="BS23" s="47">
        <v>4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1</v>
      </c>
      <c r="CW23" s="47">
        <v>0</v>
      </c>
      <c r="CX23" s="47">
        <v>3</v>
      </c>
      <c r="CY23" s="47">
        <v>0</v>
      </c>
      <c r="CZ23" s="47">
        <v>0</v>
      </c>
      <c r="DA23" s="47">
        <v>3</v>
      </c>
      <c r="DB23" s="47">
        <v>4</v>
      </c>
      <c r="DC23" s="47">
        <v>0</v>
      </c>
      <c r="DD23" s="47">
        <v>0</v>
      </c>
      <c r="DE23" s="47">
        <v>0</v>
      </c>
      <c r="DF23" s="47">
        <v>0</v>
      </c>
      <c r="DG23" s="47">
        <v>0</v>
      </c>
      <c r="DH23" s="47">
        <v>0</v>
      </c>
      <c r="DI23" s="47">
        <v>0</v>
      </c>
      <c r="DJ23" s="47">
        <v>0</v>
      </c>
      <c r="DK23" s="47">
        <v>0</v>
      </c>
      <c r="DL23" s="47">
        <v>0</v>
      </c>
      <c r="DM23" s="47">
        <v>0</v>
      </c>
      <c r="DN23" s="47">
        <v>0</v>
      </c>
      <c r="DO23" s="47">
        <v>0</v>
      </c>
      <c r="DP23" s="47">
        <v>0</v>
      </c>
      <c r="DQ23" s="47">
        <v>0</v>
      </c>
    </row>
    <row r="24" spans="1:121" s="14" customFormat="1" ht="15" customHeight="1">
      <c r="A24" s="22" t="s">
        <v>120</v>
      </c>
      <c r="B24" s="47">
        <v>31</v>
      </c>
      <c r="C24" s="47">
        <v>0</v>
      </c>
      <c r="D24" s="47">
        <v>0</v>
      </c>
      <c r="E24" s="47">
        <v>22</v>
      </c>
      <c r="F24" s="47">
        <v>40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4</v>
      </c>
      <c r="W24" s="47">
        <v>0</v>
      </c>
      <c r="X24" s="47">
        <v>0</v>
      </c>
      <c r="Y24" s="47">
        <v>1</v>
      </c>
      <c r="Z24" s="47">
        <v>3</v>
      </c>
      <c r="AA24" s="47">
        <v>11</v>
      </c>
      <c r="AB24" s="47">
        <v>0</v>
      </c>
      <c r="AC24" s="47">
        <v>0</v>
      </c>
      <c r="AD24" s="47">
        <v>9</v>
      </c>
      <c r="AE24" s="47">
        <v>12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1</v>
      </c>
      <c r="AV24" s="47">
        <v>0</v>
      </c>
      <c r="AW24" s="47">
        <v>0</v>
      </c>
      <c r="AX24" s="47">
        <v>0</v>
      </c>
      <c r="AY24" s="47">
        <v>1</v>
      </c>
      <c r="AZ24" s="47">
        <v>3</v>
      </c>
      <c r="BA24" s="47">
        <v>0</v>
      </c>
      <c r="BB24" s="47">
        <v>0</v>
      </c>
      <c r="BC24" s="47">
        <v>1</v>
      </c>
      <c r="BD24" s="47">
        <v>5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1</v>
      </c>
      <c r="BN24" s="47">
        <v>0</v>
      </c>
      <c r="BO24" s="47">
        <v>1</v>
      </c>
      <c r="BP24" s="47">
        <v>0</v>
      </c>
      <c r="BQ24" s="47">
        <v>0</v>
      </c>
      <c r="BR24" s="47">
        <v>2</v>
      </c>
      <c r="BS24" s="47">
        <v>3</v>
      </c>
      <c r="BT24" s="47">
        <v>1</v>
      </c>
      <c r="BU24" s="47">
        <v>0</v>
      </c>
      <c r="BV24" s="47">
        <v>0</v>
      </c>
      <c r="BW24" s="47">
        <v>1</v>
      </c>
      <c r="BX24" s="47">
        <v>1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1</v>
      </c>
      <c r="CO24" s="47">
        <v>0</v>
      </c>
      <c r="CP24" s="47">
        <v>0</v>
      </c>
      <c r="CQ24" s="47">
        <v>0</v>
      </c>
      <c r="CR24" s="47">
        <v>2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2</v>
      </c>
      <c r="CY24" s="47">
        <v>0</v>
      </c>
      <c r="CZ24" s="47">
        <v>0</v>
      </c>
      <c r="DA24" s="47">
        <v>3</v>
      </c>
      <c r="DB24" s="47">
        <v>5</v>
      </c>
      <c r="DC24" s="47">
        <v>0</v>
      </c>
      <c r="DD24" s="47">
        <v>0</v>
      </c>
      <c r="DE24" s="47">
        <v>0</v>
      </c>
      <c r="DF24" s="47">
        <v>0</v>
      </c>
      <c r="DG24" s="47">
        <v>0</v>
      </c>
      <c r="DH24" s="47">
        <v>7</v>
      </c>
      <c r="DI24" s="47">
        <v>0</v>
      </c>
      <c r="DJ24" s="47">
        <v>0</v>
      </c>
      <c r="DK24" s="47">
        <v>4</v>
      </c>
      <c r="DL24" s="47">
        <v>7</v>
      </c>
      <c r="DM24" s="47">
        <v>0</v>
      </c>
      <c r="DN24" s="47">
        <v>0</v>
      </c>
      <c r="DO24" s="47">
        <v>0</v>
      </c>
      <c r="DP24" s="47">
        <v>0</v>
      </c>
      <c r="DQ24" s="47">
        <v>0</v>
      </c>
    </row>
    <row r="25" spans="1:121" s="14" customFormat="1" ht="15" customHeight="1">
      <c r="A25" s="22" t="s">
        <v>121</v>
      </c>
      <c r="B25" s="47">
        <v>35</v>
      </c>
      <c r="C25" s="47">
        <v>0</v>
      </c>
      <c r="D25" s="47">
        <v>0</v>
      </c>
      <c r="E25" s="47">
        <v>35</v>
      </c>
      <c r="F25" s="47">
        <v>83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2</v>
      </c>
      <c r="W25" s="47">
        <v>0</v>
      </c>
      <c r="X25" s="47">
        <v>0</v>
      </c>
      <c r="Y25" s="47">
        <v>1</v>
      </c>
      <c r="Z25" s="47">
        <v>2</v>
      </c>
      <c r="AA25" s="47">
        <v>9</v>
      </c>
      <c r="AB25" s="47">
        <v>0</v>
      </c>
      <c r="AC25" s="47">
        <v>0</v>
      </c>
      <c r="AD25" s="47">
        <v>8</v>
      </c>
      <c r="AE25" s="47">
        <v>29</v>
      </c>
      <c r="AF25" s="47">
        <v>1</v>
      </c>
      <c r="AG25" s="47">
        <v>0</v>
      </c>
      <c r="AH25" s="47">
        <v>0</v>
      </c>
      <c r="AI25" s="47">
        <v>1</v>
      </c>
      <c r="AJ25" s="47">
        <v>1</v>
      </c>
      <c r="AK25" s="47">
        <v>1</v>
      </c>
      <c r="AL25" s="47">
        <v>0</v>
      </c>
      <c r="AM25" s="47">
        <v>0</v>
      </c>
      <c r="AN25" s="47">
        <v>1</v>
      </c>
      <c r="AO25" s="47">
        <v>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2</v>
      </c>
      <c r="AV25" s="47">
        <v>0</v>
      </c>
      <c r="AW25" s="47">
        <v>0</v>
      </c>
      <c r="AX25" s="47">
        <v>0</v>
      </c>
      <c r="AY25" s="47">
        <v>2</v>
      </c>
      <c r="AZ25" s="47">
        <v>11</v>
      </c>
      <c r="BA25" s="47">
        <v>0</v>
      </c>
      <c r="BB25" s="47">
        <v>0</v>
      </c>
      <c r="BC25" s="47">
        <v>3</v>
      </c>
      <c r="BD25" s="47">
        <v>16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4</v>
      </c>
      <c r="BP25" s="47">
        <v>0</v>
      </c>
      <c r="BQ25" s="47">
        <v>0</v>
      </c>
      <c r="BR25" s="47">
        <v>13</v>
      </c>
      <c r="BS25" s="47">
        <v>2</v>
      </c>
      <c r="BT25" s="47">
        <v>0</v>
      </c>
      <c r="BU25" s="47">
        <v>0</v>
      </c>
      <c r="BV25" s="47">
        <v>0</v>
      </c>
      <c r="BW25" s="47">
        <v>0</v>
      </c>
      <c r="BX25" s="47">
        <v>1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1</v>
      </c>
      <c r="CR25" s="47">
        <v>2</v>
      </c>
      <c r="CS25" s="47">
        <v>2</v>
      </c>
      <c r="CT25" s="47">
        <v>0</v>
      </c>
      <c r="CU25" s="47">
        <v>0</v>
      </c>
      <c r="CV25" s="47">
        <v>2</v>
      </c>
      <c r="CW25" s="47">
        <v>0</v>
      </c>
      <c r="CX25" s="47">
        <v>1</v>
      </c>
      <c r="CY25" s="47">
        <v>0</v>
      </c>
      <c r="CZ25" s="47">
        <v>0</v>
      </c>
      <c r="DA25" s="47">
        <v>4</v>
      </c>
      <c r="DB25" s="47">
        <v>11</v>
      </c>
      <c r="DC25" s="47">
        <v>0</v>
      </c>
      <c r="DD25" s="47">
        <v>0</v>
      </c>
      <c r="DE25" s="47">
        <v>0</v>
      </c>
      <c r="DF25" s="47">
        <v>0</v>
      </c>
      <c r="DG25" s="47">
        <v>1</v>
      </c>
      <c r="DH25" s="47">
        <v>1</v>
      </c>
      <c r="DI25" s="47">
        <v>0</v>
      </c>
      <c r="DJ25" s="47">
        <v>0</v>
      </c>
      <c r="DK25" s="47">
        <v>0</v>
      </c>
      <c r="DL25" s="47">
        <v>8</v>
      </c>
      <c r="DM25" s="47">
        <v>1</v>
      </c>
      <c r="DN25" s="47">
        <v>0</v>
      </c>
      <c r="DO25" s="47">
        <v>0</v>
      </c>
      <c r="DP25" s="47">
        <v>1</v>
      </c>
      <c r="DQ25" s="47">
        <v>0</v>
      </c>
    </row>
    <row r="26" spans="1:121" s="14" customFormat="1" ht="15" customHeight="1">
      <c r="A26" s="22" t="s">
        <v>122</v>
      </c>
      <c r="B26" s="47">
        <v>18</v>
      </c>
      <c r="C26" s="47">
        <v>0</v>
      </c>
      <c r="D26" s="47">
        <v>0</v>
      </c>
      <c r="E26" s="47">
        <v>11</v>
      </c>
      <c r="F26" s="47">
        <v>37</v>
      </c>
      <c r="G26" s="47">
        <v>0</v>
      </c>
      <c r="H26" s="47">
        <v>0</v>
      </c>
      <c r="I26" s="47">
        <v>0</v>
      </c>
      <c r="J26" s="47">
        <v>1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1</v>
      </c>
      <c r="W26" s="47">
        <v>0</v>
      </c>
      <c r="X26" s="47">
        <v>0</v>
      </c>
      <c r="Y26" s="47">
        <v>1</v>
      </c>
      <c r="Z26" s="47">
        <v>0</v>
      </c>
      <c r="AA26" s="47">
        <v>2</v>
      </c>
      <c r="AB26" s="47">
        <v>0</v>
      </c>
      <c r="AC26" s="47">
        <v>0</v>
      </c>
      <c r="AD26" s="47">
        <v>6</v>
      </c>
      <c r="AE26" s="47">
        <v>3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</v>
      </c>
      <c r="AV26" s="47">
        <v>0</v>
      </c>
      <c r="AW26" s="47">
        <v>0</v>
      </c>
      <c r="AX26" s="47">
        <v>1</v>
      </c>
      <c r="AY26" s="47">
        <v>2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3</v>
      </c>
      <c r="BP26" s="47">
        <v>0</v>
      </c>
      <c r="BQ26" s="47">
        <v>0</v>
      </c>
      <c r="BR26" s="47">
        <v>2</v>
      </c>
      <c r="BS26" s="47">
        <v>8</v>
      </c>
      <c r="BT26" s="47">
        <v>2</v>
      </c>
      <c r="BU26" s="47">
        <v>0</v>
      </c>
      <c r="BV26" s="47">
        <v>0</v>
      </c>
      <c r="BW26" s="47">
        <v>0</v>
      </c>
      <c r="BX26" s="47">
        <v>2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1</v>
      </c>
      <c r="CO26" s="47">
        <v>0</v>
      </c>
      <c r="CP26" s="47">
        <v>0</v>
      </c>
      <c r="CQ26" s="47">
        <v>0</v>
      </c>
      <c r="CR26" s="47">
        <v>2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6</v>
      </c>
      <c r="CY26" s="47">
        <v>0</v>
      </c>
      <c r="CZ26" s="47">
        <v>0</v>
      </c>
      <c r="DA26" s="47">
        <v>0</v>
      </c>
      <c r="DB26" s="47">
        <v>16</v>
      </c>
      <c r="DC26" s="47">
        <v>0</v>
      </c>
      <c r="DD26" s="47">
        <v>0</v>
      </c>
      <c r="DE26" s="47">
        <v>0</v>
      </c>
      <c r="DF26" s="47">
        <v>0</v>
      </c>
      <c r="DG26" s="47">
        <v>0</v>
      </c>
      <c r="DH26" s="47">
        <v>0</v>
      </c>
      <c r="DI26" s="47">
        <v>0</v>
      </c>
      <c r="DJ26" s="47">
        <v>0</v>
      </c>
      <c r="DK26" s="47">
        <v>0</v>
      </c>
      <c r="DL26" s="47">
        <v>0</v>
      </c>
      <c r="DM26" s="47">
        <v>2</v>
      </c>
      <c r="DN26" s="47">
        <v>0</v>
      </c>
      <c r="DO26" s="47">
        <v>0</v>
      </c>
      <c r="DP26" s="47">
        <v>0</v>
      </c>
      <c r="DQ26" s="47">
        <v>4</v>
      </c>
    </row>
    <row r="27" spans="1:121" s="14" customFormat="1" ht="15" customHeight="1">
      <c r="A27" s="22" t="s">
        <v>123</v>
      </c>
      <c r="B27" s="47">
        <v>16</v>
      </c>
      <c r="C27" s="47">
        <v>0</v>
      </c>
      <c r="D27" s="47">
        <v>0</v>
      </c>
      <c r="E27" s="47">
        <v>24</v>
      </c>
      <c r="F27" s="47">
        <v>23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2</v>
      </c>
      <c r="AB27" s="47">
        <v>0</v>
      </c>
      <c r="AC27" s="47">
        <v>0</v>
      </c>
      <c r="AD27" s="47">
        <v>4</v>
      </c>
      <c r="AE27" s="47">
        <v>3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2</v>
      </c>
      <c r="AV27" s="47">
        <v>0</v>
      </c>
      <c r="AW27" s="47">
        <v>0</v>
      </c>
      <c r="AX27" s="47">
        <v>3</v>
      </c>
      <c r="AY27" s="47">
        <v>2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8</v>
      </c>
      <c r="BP27" s="47">
        <v>0</v>
      </c>
      <c r="BQ27" s="47">
        <v>0</v>
      </c>
      <c r="BR27" s="47">
        <v>2</v>
      </c>
      <c r="BS27" s="47">
        <v>7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3</v>
      </c>
      <c r="CO27" s="47">
        <v>0</v>
      </c>
      <c r="CP27" s="47">
        <v>0</v>
      </c>
      <c r="CQ27" s="47">
        <v>3</v>
      </c>
      <c r="CR27" s="47">
        <v>5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47">
        <v>0</v>
      </c>
      <c r="DG27" s="47">
        <v>0</v>
      </c>
      <c r="DH27" s="47">
        <v>1</v>
      </c>
      <c r="DI27" s="47">
        <v>0</v>
      </c>
      <c r="DJ27" s="47">
        <v>0</v>
      </c>
      <c r="DK27" s="47">
        <v>12</v>
      </c>
      <c r="DL27" s="47">
        <v>6</v>
      </c>
      <c r="DM27" s="47">
        <v>0</v>
      </c>
      <c r="DN27" s="47">
        <v>0</v>
      </c>
      <c r="DO27" s="47">
        <v>0</v>
      </c>
      <c r="DP27" s="47">
        <v>0</v>
      </c>
      <c r="DQ27" s="47">
        <v>0</v>
      </c>
    </row>
    <row r="28" spans="1:121" s="14" customFormat="1" ht="15" customHeight="1">
      <c r="A28" s="22" t="s">
        <v>124</v>
      </c>
      <c r="B28" s="47">
        <v>11</v>
      </c>
      <c r="C28" s="47">
        <v>0</v>
      </c>
      <c r="D28" s="47">
        <v>0</v>
      </c>
      <c r="E28" s="47">
        <v>8</v>
      </c>
      <c r="F28" s="47">
        <v>23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2</v>
      </c>
      <c r="Z28" s="47">
        <v>1</v>
      </c>
      <c r="AA28" s="47">
        <v>2</v>
      </c>
      <c r="AB28" s="47">
        <v>0</v>
      </c>
      <c r="AC28" s="47">
        <v>0</v>
      </c>
      <c r="AD28" s="47">
        <v>2</v>
      </c>
      <c r="AE28" s="47">
        <v>8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1</v>
      </c>
      <c r="AL28" s="47">
        <v>0</v>
      </c>
      <c r="AM28" s="47">
        <v>0</v>
      </c>
      <c r="AN28" s="47">
        <v>0</v>
      </c>
      <c r="AO28" s="47">
        <v>2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3</v>
      </c>
      <c r="AV28" s="47">
        <v>0</v>
      </c>
      <c r="AW28" s="47">
        <v>0</v>
      </c>
      <c r="AX28" s="47">
        <v>2</v>
      </c>
      <c r="AY28" s="47">
        <v>5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2</v>
      </c>
      <c r="BP28" s="47">
        <v>0</v>
      </c>
      <c r="BQ28" s="47">
        <v>0</v>
      </c>
      <c r="BR28" s="47">
        <v>1</v>
      </c>
      <c r="BS28" s="47">
        <v>1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3</v>
      </c>
      <c r="CY28" s="47">
        <v>0</v>
      </c>
      <c r="CZ28" s="47">
        <v>0</v>
      </c>
      <c r="DA28" s="47">
        <v>1</v>
      </c>
      <c r="DB28" s="47">
        <v>6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0</v>
      </c>
      <c r="DJ28" s="47">
        <v>0</v>
      </c>
      <c r="DK28" s="47">
        <v>0</v>
      </c>
      <c r="DL28" s="47">
        <v>0</v>
      </c>
      <c r="DM28" s="47">
        <v>0</v>
      </c>
      <c r="DN28" s="47">
        <v>0</v>
      </c>
      <c r="DO28" s="47">
        <v>0</v>
      </c>
      <c r="DP28" s="47">
        <v>0</v>
      </c>
      <c r="DQ28" s="47">
        <v>0</v>
      </c>
    </row>
    <row r="29" spans="1:121" s="14" customFormat="1" ht="15" customHeight="1">
      <c r="A29" s="22" t="s">
        <v>125</v>
      </c>
      <c r="B29" s="47">
        <v>3</v>
      </c>
      <c r="C29" s="47">
        <v>0</v>
      </c>
      <c r="D29" s="47">
        <v>0</v>
      </c>
      <c r="E29" s="47">
        <v>2</v>
      </c>
      <c r="F29" s="47">
        <v>7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2</v>
      </c>
      <c r="AB29" s="47">
        <v>0</v>
      </c>
      <c r="AC29" s="47">
        <v>0</v>
      </c>
      <c r="AD29" s="47">
        <v>1</v>
      </c>
      <c r="AE29" s="47">
        <v>5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1</v>
      </c>
      <c r="CY29" s="47">
        <v>0</v>
      </c>
      <c r="CZ29" s="47">
        <v>0</v>
      </c>
      <c r="DA29" s="47">
        <v>1</v>
      </c>
      <c r="DB29" s="47">
        <v>2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0</v>
      </c>
      <c r="DJ29" s="47">
        <v>0</v>
      </c>
      <c r="DK29" s="47">
        <v>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</row>
    <row r="30" spans="1:121" s="14" customFormat="1" ht="15" customHeight="1">
      <c r="A30" s="22" t="s">
        <v>126</v>
      </c>
      <c r="B30" s="47">
        <v>56</v>
      </c>
      <c r="C30" s="47">
        <v>3</v>
      </c>
      <c r="D30" s="47">
        <v>0</v>
      </c>
      <c r="E30" s="47">
        <v>63</v>
      </c>
      <c r="F30" s="47">
        <v>87</v>
      </c>
      <c r="G30" s="47">
        <v>0</v>
      </c>
      <c r="H30" s="47">
        <v>0</v>
      </c>
      <c r="I30" s="47">
        <v>0</v>
      </c>
      <c r="J30" s="47">
        <v>0</v>
      </c>
      <c r="K30" s="47">
        <v>1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2</v>
      </c>
      <c r="W30" s="47">
        <v>3</v>
      </c>
      <c r="X30" s="47">
        <v>0</v>
      </c>
      <c r="Y30" s="47">
        <v>5</v>
      </c>
      <c r="Z30" s="47">
        <v>0</v>
      </c>
      <c r="AA30" s="47">
        <v>14</v>
      </c>
      <c r="AB30" s="47">
        <v>0</v>
      </c>
      <c r="AC30" s="47">
        <v>0</v>
      </c>
      <c r="AD30" s="47">
        <v>11</v>
      </c>
      <c r="AE30" s="47">
        <v>23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2</v>
      </c>
      <c r="AO30" s="47">
        <v>1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2</v>
      </c>
      <c r="AV30" s="47">
        <v>0</v>
      </c>
      <c r="AW30" s="47">
        <v>0</v>
      </c>
      <c r="AX30" s="47">
        <v>3</v>
      </c>
      <c r="AY30" s="47">
        <v>0</v>
      </c>
      <c r="AZ30" s="47">
        <v>8</v>
      </c>
      <c r="BA30" s="47">
        <v>0</v>
      </c>
      <c r="BB30" s="47">
        <v>0</v>
      </c>
      <c r="BC30" s="47">
        <v>9</v>
      </c>
      <c r="BD30" s="47">
        <v>12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1</v>
      </c>
      <c r="BO30" s="47">
        <v>6</v>
      </c>
      <c r="BP30" s="47">
        <v>0</v>
      </c>
      <c r="BQ30" s="47">
        <v>0</v>
      </c>
      <c r="BR30" s="47">
        <v>9</v>
      </c>
      <c r="BS30" s="47">
        <v>7</v>
      </c>
      <c r="BT30" s="47">
        <v>2</v>
      </c>
      <c r="BU30" s="47">
        <v>0</v>
      </c>
      <c r="BV30" s="47">
        <v>0</v>
      </c>
      <c r="BW30" s="47">
        <v>0</v>
      </c>
      <c r="BX30" s="47">
        <v>2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3</v>
      </c>
      <c r="CO30" s="47">
        <v>0</v>
      </c>
      <c r="CP30" s="47">
        <v>0</v>
      </c>
      <c r="CQ30" s="47">
        <v>3</v>
      </c>
      <c r="CR30" s="47">
        <v>14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5</v>
      </c>
      <c r="CY30" s="47">
        <v>0</v>
      </c>
      <c r="CZ30" s="47">
        <v>0</v>
      </c>
      <c r="DA30" s="47">
        <v>4</v>
      </c>
      <c r="DB30" s="47">
        <v>17</v>
      </c>
      <c r="DC30" s="47">
        <v>0</v>
      </c>
      <c r="DD30" s="47">
        <v>0</v>
      </c>
      <c r="DE30" s="47">
        <v>0</v>
      </c>
      <c r="DF30" s="47">
        <v>0</v>
      </c>
      <c r="DG30" s="47">
        <v>0</v>
      </c>
      <c r="DH30" s="47">
        <v>14</v>
      </c>
      <c r="DI30" s="47">
        <v>0</v>
      </c>
      <c r="DJ30" s="47">
        <v>0</v>
      </c>
      <c r="DK30" s="47">
        <v>17</v>
      </c>
      <c r="DL30" s="47">
        <v>9</v>
      </c>
      <c r="DM30" s="47">
        <v>0</v>
      </c>
      <c r="DN30" s="47">
        <v>0</v>
      </c>
      <c r="DO30" s="47">
        <v>0</v>
      </c>
      <c r="DP30" s="47">
        <v>0</v>
      </c>
      <c r="DQ30" s="47">
        <v>0</v>
      </c>
    </row>
    <row r="31" spans="1:121" s="14" customFormat="1" ht="15" customHeight="1">
      <c r="A31" s="22" t="s">
        <v>127</v>
      </c>
      <c r="B31" s="47">
        <v>3</v>
      </c>
      <c r="C31" s="47">
        <v>0</v>
      </c>
      <c r="D31" s="47">
        <v>0</v>
      </c>
      <c r="E31" s="47">
        <v>2</v>
      </c>
      <c r="F31" s="47">
        <v>5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2</v>
      </c>
      <c r="AB31" s="47">
        <v>0</v>
      </c>
      <c r="AC31" s="47">
        <v>0</v>
      </c>
      <c r="AD31" s="47">
        <v>0</v>
      </c>
      <c r="AE31" s="47">
        <v>2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1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2</v>
      </c>
      <c r="CW31" s="47">
        <v>0</v>
      </c>
      <c r="CX31" s="47">
        <v>1</v>
      </c>
      <c r="CY31" s="47">
        <v>0</v>
      </c>
      <c r="CZ31" s="47">
        <v>0</v>
      </c>
      <c r="DA31" s="47">
        <v>0</v>
      </c>
      <c r="DB31" s="47">
        <v>1</v>
      </c>
      <c r="DC31" s="47">
        <v>0</v>
      </c>
      <c r="DD31" s="47">
        <v>0</v>
      </c>
      <c r="DE31" s="47">
        <v>0</v>
      </c>
      <c r="DF31" s="47">
        <v>0</v>
      </c>
      <c r="DG31" s="47">
        <v>0</v>
      </c>
      <c r="DH31" s="47">
        <v>0</v>
      </c>
      <c r="DI31" s="47">
        <v>0</v>
      </c>
      <c r="DJ31" s="47">
        <v>0</v>
      </c>
      <c r="DK31" s="47">
        <v>0</v>
      </c>
      <c r="DL31" s="47">
        <v>0</v>
      </c>
      <c r="DM31" s="47">
        <v>0</v>
      </c>
      <c r="DN31" s="47">
        <v>0</v>
      </c>
      <c r="DO31" s="47">
        <v>0</v>
      </c>
      <c r="DP31" s="47">
        <v>0</v>
      </c>
      <c r="DQ31" s="47">
        <v>0</v>
      </c>
    </row>
    <row r="32" spans="1:121" s="14" customFormat="1" ht="15" customHeight="1">
      <c r="A32" s="22" t="s">
        <v>128</v>
      </c>
      <c r="B32" s="47">
        <v>34</v>
      </c>
      <c r="C32" s="47">
        <v>0</v>
      </c>
      <c r="D32" s="47">
        <v>0</v>
      </c>
      <c r="E32" s="47">
        <v>14</v>
      </c>
      <c r="F32" s="47">
        <v>48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9</v>
      </c>
      <c r="AB32" s="47">
        <v>0</v>
      </c>
      <c r="AC32" s="47">
        <v>0</v>
      </c>
      <c r="AD32" s="47">
        <v>5</v>
      </c>
      <c r="AE32" s="47">
        <v>20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1</v>
      </c>
      <c r="AO32" s="47">
        <v>1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3</v>
      </c>
      <c r="AV32" s="47">
        <v>0</v>
      </c>
      <c r="AW32" s="47">
        <v>0</v>
      </c>
      <c r="AX32" s="47">
        <v>0</v>
      </c>
      <c r="AY32" s="47">
        <v>5</v>
      </c>
      <c r="AZ32" s="47">
        <v>2</v>
      </c>
      <c r="BA32" s="47">
        <v>0</v>
      </c>
      <c r="BB32" s="47">
        <v>0</v>
      </c>
      <c r="BC32" s="47">
        <v>1</v>
      </c>
      <c r="BD32" s="47">
        <v>2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3</v>
      </c>
      <c r="BK32" s="47">
        <v>0</v>
      </c>
      <c r="BL32" s="47">
        <v>0</v>
      </c>
      <c r="BM32" s="47">
        <v>0</v>
      </c>
      <c r="BN32" s="47">
        <v>3</v>
      </c>
      <c r="BO32" s="47">
        <v>8</v>
      </c>
      <c r="BP32" s="47">
        <v>0</v>
      </c>
      <c r="BQ32" s="47">
        <v>0</v>
      </c>
      <c r="BR32" s="47">
        <v>1</v>
      </c>
      <c r="BS32" s="47">
        <v>8</v>
      </c>
      <c r="BT32" s="47">
        <v>1</v>
      </c>
      <c r="BU32" s="47">
        <v>0</v>
      </c>
      <c r="BV32" s="47">
        <v>0</v>
      </c>
      <c r="BW32" s="47">
        <v>0</v>
      </c>
      <c r="BX32" s="47">
        <v>2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1</v>
      </c>
      <c r="CO32" s="47">
        <v>0</v>
      </c>
      <c r="CP32" s="47">
        <v>0</v>
      </c>
      <c r="CQ32" s="47">
        <v>2</v>
      </c>
      <c r="CR32" s="47">
        <v>2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4</v>
      </c>
      <c r="CY32" s="47">
        <v>0</v>
      </c>
      <c r="CZ32" s="47">
        <v>0</v>
      </c>
      <c r="DA32" s="47">
        <v>1</v>
      </c>
      <c r="DB32" s="47">
        <v>5</v>
      </c>
      <c r="DC32" s="47">
        <v>0</v>
      </c>
      <c r="DD32" s="47">
        <v>0</v>
      </c>
      <c r="DE32" s="47">
        <v>0</v>
      </c>
      <c r="DF32" s="47">
        <v>0</v>
      </c>
      <c r="DG32" s="47">
        <v>0</v>
      </c>
      <c r="DH32" s="47">
        <v>3</v>
      </c>
      <c r="DI32" s="47">
        <v>0</v>
      </c>
      <c r="DJ32" s="47">
        <v>0</v>
      </c>
      <c r="DK32" s="47">
        <v>3</v>
      </c>
      <c r="DL32" s="47">
        <v>0</v>
      </c>
      <c r="DM32" s="47">
        <v>0</v>
      </c>
      <c r="DN32" s="47">
        <v>0</v>
      </c>
      <c r="DO32" s="47">
        <v>0</v>
      </c>
      <c r="DP32" s="47">
        <v>0</v>
      </c>
      <c r="DQ32" s="47">
        <v>0</v>
      </c>
    </row>
    <row r="33" spans="1:121" s="14" customFormat="1" ht="15" customHeight="1">
      <c r="A33" s="22" t="s">
        <v>129</v>
      </c>
      <c r="B33" s="47">
        <v>30</v>
      </c>
      <c r="C33" s="47">
        <v>1</v>
      </c>
      <c r="D33" s="47">
        <v>0</v>
      </c>
      <c r="E33" s="47">
        <v>51</v>
      </c>
      <c r="F33" s="47">
        <v>131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1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2</v>
      </c>
      <c r="Z33" s="47">
        <v>0</v>
      </c>
      <c r="AA33" s="47">
        <v>10</v>
      </c>
      <c r="AB33" s="47">
        <v>0</v>
      </c>
      <c r="AC33" s="47">
        <v>0</v>
      </c>
      <c r="AD33" s="47">
        <v>22</v>
      </c>
      <c r="AE33" s="47">
        <v>34</v>
      </c>
      <c r="AF33" s="47">
        <v>0</v>
      </c>
      <c r="AG33" s="47">
        <v>0</v>
      </c>
      <c r="AH33" s="47">
        <v>0</v>
      </c>
      <c r="AI33" s="47">
        <v>0</v>
      </c>
      <c r="AJ33" s="47">
        <v>1</v>
      </c>
      <c r="AK33" s="47">
        <v>1</v>
      </c>
      <c r="AL33" s="47">
        <v>0</v>
      </c>
      <c r="AM33" s="47">
        <v>0</v>
      </c>
      <c r="AN33" s="47">
        <v>0</v>
      </c>
      <c r="AO33" s="47">
        <v>4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1</v>
      </c>
      <c r="AV33" s="47">
        <v>0</v>
      </c>
      <c r="AW33" s="47">
        <v>0</v>
      </c>
      <c r="AX33" s="47">
        <v>4</v>
      </c>
      <c r="AY33" s="47">
        <v>3</v>
      </c>
      <c r="AZ33" s="47">
        <v>3</v>
      </c>
      <c r="BA33" s="47">
        <v>0</v>
      </c>
      <c r="BB33" s="47">
        <v>0</v>
      </c>
      <c r="BC33" s="47">
        <v>10</v>
      </c>
      <c r="BD33" s="47">
        <v>14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6</v>
      </c>
      <c r="BP33" s="47">
        <v>0</v>
      </c>
      <c r="BQ33" s="47">
        <v>0</v>
      </c>
      <c r="BR33" s="47">
        <v>6</v>
      </c>
      <c r="BS33" s="47">
        <v>26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8</v>
      </c>
      <c r="CS33" s="47">
        <v>1</v>
      </c>
      <c r="CT33" s="47">
        <v>1</v>
      </c>
      <c r="CU33" s="47">
        <v>0</v>
      </c>
      <c r="CV33" s="47">
        <v>1</v>
      </c>
      <c r="CW33" s="47">
        <v>5</v>
      </c>
      <c r="CX33" s="47">
        <v>8</v>
      </c>
      <c r="CY33" s="47">
        <v>0</v>
      </c>
      <c r="CZ33" s="47">
        <v>0</v>
      </c>
      <c r="DA33" s="47">
        <v>4</v>
      </c>
      <c r="DB33" s="47">
        <v>32</v>
      </c>
      <c r="DC33" s="47">
        <v>0</v>
      </c>
      <c r="DD33" s="47">
        <v>0</v>
      </c>
      <c r="DE33" s="47">
        <v>0</v>
      </c>
      <c r="DF33" s="47">
        <v>0</v>
      </c>
      <c r="DG33" s="47">
        <v>0</v>
      </c>
      <c r="DH33" s="47">
        <v>0</v>
      </c>
      <c r="DI33" s="47">
        <v>0</v>
      </c>
      <c r="DJ33" s="47">
        <v>0</v>
      </c>
      <c r="DK33" s="47">
        <v>2</v>
      </c>
      <c r="DL33" s="47">
        <v>1</v>
      </c>
      <c r="DM33" s="47">
        <v>0</v>
      </c>
      <c r="DN33" s="47">
        <v>0</v>
      </c>
      <c r="DO33" s="47">
        <v>0</v>
      </c>
      <c r="DP33" s="47">
        <v>0</v>
      </c>
      <c r="DQ33" s="47">
        <v>2</v>
      </c>
    </row>
    <row r="34" spans="1:121" s="14" customFormat="1" ht="15" customHeight="1">
      <c r="A34" s="22" t="s">
        <v>130</v>
      </c>
      <c r="B34" s="47">
        <v>5</v>
      </c>
      <c r="C34" s="47">
        <v>0</v>
      </c>
      <c r="D34" s="47">
        <v>0</v>
      </c>
      <c r="E34" s="47">
        <v>2</v>
      </c>
      <c r="F34" s="47">
        <v>19</v>
      </c>
      <c r="G34" s="47">
        <v>0</v>
      </c>
      <c r="H34" s="47">
        <v>0</v>
      </c>
      <c r="I34" s="47">
        <v>0</v>
      </c>
      <c r="J34" s="47">
        <v>0</v>
      </c>
      <c r="K34" s="47">
        <v>5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4</v>
      </c>
      <c r="AA34" s="47">
        <v>3</v>
      </c>
      <c r="AB34" s="47">
        <v>0</v>
      </c>
      <c r="AC34" s="47">
        <v>0</v>
      </c>
      <c r="AD34" s="47">
        <v>1</v>
      </c>
      <c r="AE34" s="47">
        <v>7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1</v>
      </c>
      <c r="BP34" s="47">
        <v>0</v>
      </c>
      <c r="BQ34" s="47">
        <v>0</v>
      </c>
      <c r="BR34" s="47">
        <v>0</v>
      </c>
      <c r="BS34" s="47">
        <v>1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1</v>
      </c>
      <c r="CS34" s="47">
        <v>1</v>
      </c>
      <c r="CT34" s="47">
        <v>0</v>
      </c>
      <c r="CU34" s="47">
        <v>0</v>
      </c>
      <c r="CV34" s="47">
        <v>0</v>
      </c>
      <c r="CW34" s="47">
        <v>1</v>
      </c>
      <c r="CX34" s="47">
        <v>0</v>
      </c>
      <c r="CY34" s="47">
        <v>0</v>
      </c>
      <c r="CZ34" s="47">
        <v>0</v>
      </c>
      <c r="DA34" s="47">
        <v>1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7">
        <v>0</v>
      </c>
      <c r="DL34" s="47">
        <v>0</v>
      </c>
      <c r="DM34" s="47">
        <v>0</v>
      </c>
      <c r="DN34" s="47">
        <v>0</v>
      </c>
      <c r="DO34" s="47">
        <v>0</v>
      </c>
      <c r="DP34" s="47">
        <v>0</v>
      </c>
      <c r="DQ34" s="47">
        <v>0</v>
      </c>
    </row>
    <row r="35" spans="1:121" s="14" customFormat="1" ht="15" customHeight="1">
      <c r="A35" s="22" t="s">
        <v>131</v>
      </c>
      <c r="B35" s="47">
        <v>15</v>
      </c>
      <c r="C35" s="47">
        <v>0</v>
      </c>
      <c r="D35" s="47">
        <v>0</v>
      </c>
      <c r="E35" s="47">
        <v>31</v>
      </c>
      <c r="F35" s="47">
        <v>82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6</v>
      </c>
      <c r="AB35" s="47">
        <v>0</v>
      </c>
      <c r="AC35" s="47">
        <v>0</v>
      </c>
      <c r="AD35" s="47">
        <v>8</v>
      </c>
      <c r="AE35" s="47">
        <v>45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4</v>
      </c>
      <c r="AY35" s="47">
        <v>1</v>
      </c>
      <c r="AZ35" s="47">
        <v>2</v>
      </c>
      <c r="BA35" s="47">
        <v>0</v>
      </c>
      <c r="BB35" s="47">
        <v>0</v>
      </c>
      <c r="BC35" s="47">
        <v>6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1</v>
      </c>
      <c r="BP35" s="47">
        <v>0</v>
      </c>
      <c r="BQ35" s="47">
        <v>0</v>
      </c>
      <c r="BR35" s="47">
        <v>6</v>
      </c>
      <c r="BS35" s="47">
        <v>10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1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4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6</v>
      </c>
      <c r="CY35" s="47">
        <v>0</v>
      </c>
      <c r="CZ35" s="47">
        <v>0</v>
      </c>
      <c r="DA35" s="47">
        <v>7</v>
      </c>
      <c r="DB35" s="47">
        <v>12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9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</row>
    <row r="36" spans="1:121" s="14" customFormat="1" ht="15" customHeight="1">
      <c r="A36" s="22" t="s">
        <v>132</v>
      </c>
      <c r="B36" s="47">
        <v>77</v>
      </c>
      <c r="C36" s="47">
        <v>1</v>
      </c>
      <c r="D36" s="47">
        <v>0</v>
      </c>
      <c r="E36" s="47">
        <v>80</v>
      </c>
      <c r="F36" s="47">
        <v>244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13</v>
      </c>
      <c r="W36" s="47">
        <v>1</v>
      </c>
      <c r="X36" s="47">
        <v>0</v>
      </c>
      <c r="Y36" s="47">
        <v>10</v>
      </c>
      <c r="Z36" s="47">
        <v>19</v>
      </c>
      <c r="AA36" s="47">
        <v>19</v>
      </c>
      <c r="AB36" s="47">
        <v>0</v>
      </c>
      <c r="AC36" s="47">
        <v>0</v>
      </c>
      <c r="AD36" s="47">
        <v>23</v>
      </c>
      <c r="AE36" s="47">
        <v>105</v>
      </c>
      <c r="AF36" s="47">
        <v>1</v>
      </c>
      <c r="AG36" s="47">
        <v>0</v>
      </c>
      <c r="AH36" s="47">
        <v>0</v>
      </c>
      <c r="AI36" s="47">
        <v>1</v>
      </c>
      <c r="AJ36" s="47">
        <v>0</v>
      </c>
      <c r="AK36" s="47">
        <v>2</v>
      </c>
      <c r="AL36" s="47">
        <v>0</v>
      </c>
      <c r="AM36" s="47">
        <v>0</v>
      </c>
      <c r="AN36" s="47">
        <v>1</v>
      </c>
      <c r="AO36" s="47">
        <v>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5</v>
      </c>
      <c r="AV36" s="47">
        <v>0</v>
      </c>
      <c r="AW36" s="47">
        <v>0</v>
      </c>
      <c r="AX36" s="47">
        <v>4</v>
      </c>
      <c r="AY36" s="47">
        <v>7</v>
      </c>
      <c r="AZ36" s="47">
        <v>4</v>
      </c>
      <c r="BA36" s="47">
        <v>0</v>
      </c>
      <c r="BB36" s="47">
        <v>0</v>
      </c>
      <c r="BC36" s="47">
        <v>11</v>
      </c>
      <c r="BD36" s="47">
        <v>15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2</v>
      </c>
      <c r="BN36" s="47">
        <v>2</v>
      </c>
      <c r="BO36" s="47">
        <v>7</v>
      </c>
      <c r="BP36" s="47">
        <v>0</v>
      </c>
      <c r="BQ36" s="47">
        <v>0</v>
      </c>
      <c r="BR36" s="47">
        <v>4</v>
      </c>
      <c r="BS36" s="47">
        <v>21</v>
      </c>
      <c r="BT36" s="47">
        <v>0</v>
      </c>
      <c r="BU36" s="47">
        <v>0</v>
      </c>
      <c r="BV36" s="47">
        <v>0</v>
      </c>
      <c r="BW36" s="47">
        <v>1</v>
      </c>
      <c r="BX36" s="47">
        <v>4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7</v>
      </c>
      <c r="CJ36" s="47">
        <v>0</v>
      </c>
      <c r="CK36" s="47">
        <v>0</v>
      </c>
      <c r="CL36" s="47">
        <v>6</v>
      </c>
      <c r="CM36" s="47">
        <v>1</v>
      </c>
      <c r="CN36" s="47">
        <v>1</v>
      </c>
      <c r="CO36" s="47">
        <v>0</v>
      </c>
      <c r="CP36" s="47">
        <v>0</v>
      </c>
      <c r="CQ36" s="47">
        <v>1</v>
      </c>
      <c r="CR36" s="47">
        <v>2</v>
      </c>
      <c r="CS36" s="47">
        <v>2</v>
      </c>
      <c r="CT36" s="47">
        <v>0</v>
      </c>
      <c r="CU36" s="47">
        <v>0</v>
      </c>
      <c r="CV36" s="47">
        <v>2</v>
      </c>
      <c r="CW36" s="47">
        <v>6</v>
      </c>
      <c r="CX36" s="47">
        <v>16</v>
      </c>
      <c r="CY36" s="47">
        <v>0</v>
      </c>
      <c r="CZ36" s="47">
        <v>0</v>
      </c>
      <c r="DA36" s="47">
        <v>14</v>
      </c>
      <c r="DB36" s="47">
        <v>57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0</v>
      </c>
      <c r="DI36" s="47">
        <v>0</v>
      </c>
      <c r="DJ36" s="47">
        <v>0</v>
      </c>
      <c r="DK36" s="47">
        <v>0</v>
      </c>
      <c r="DL36" s="47">
        <v>0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</row>
    <row r="37" spans="1:121" s="14" customFormat="1" ht="15" customHeight="1">
      <c r="A37" s="22" t="s">
        <v>133</v>
      </c>
      <c r="B37" s="47">
        <v>570</v>
      </c>
      <c r="C37" s="47">
        <v>9</v>
      </c>
      <c r="D37" s="47">
        <v>0</v>
      </c>
      <c r="E37" s="47">
        <v>633</v>
      </c>
      <c r="F37" s="47">
        <v>1196</v>
      </c>
      <c r="G37" s="47">
        <v>2</v>
      </c>
      <c r="H37" s="47">
        <v>0</v>
      </c>
      <c r="I37" s="47">
        <v>0</v>
      </c>
      <c r="J37" s="47">
        <v>1</v>
      </c>
      <c r="K37" s="47">
        <v>8</v>
      </c>
      <c r="L37" s="47">
        <v>1</v>
      </c>
      <c r="M37" s="47">
        <v>0</v>
      </c>
      <c r="N37" s="47">
        <v>0</v>
      </c>
      <c r="O37" s="47">
        <v>1</v>
      </c>
      <c r="P37" s="47">
        <v>1</v>
      </c>
      <c r="Q37" s="47">
        <v>1</v>
      </c>
      <c r="R37" s="47">
        <v>0</v>
      </c>
      <c r="S37" s="47">
        <v>0</v>
      </c>
      <c r="T37" s="47">
        <v>0</v>
      </c>
      <c r="U37" s="47">
        <v>1</v>
      </c>
      <c r="V37" s="47">
        <v>22</v>
      </c>
      <c r="W37" s="47">
        <v>5</v>
      </c>
      <c r="X37" s="47">
        <v>0</v>
      </c>
      <c r="Y37" s="47">
        <v>23</v>
      </c>
      <c r="Z37" s="47">
        <v>26</v>
      </c>
      <c r="AA37" s="47">
        <v>124</v>
      </c>
      <c r="AB37" s="47">
        <v>0</v>
      </c>
      <c r="AC37" s="47">
        <v>0</v>
      </c>
      <c r="AD37" s="47">
        <v>129</v>
      </c>
      <c r="AE37" s="47">
        <v>330</v>
      </c>
      <c r="AF37" s="47">
        <v>0</v>
      </c>
      <c r="AG37" s="47">
        <v>0</v>
      </c>
      <c r="AH37" s="47">
        <v>0</v>
      </c>
      <c r="AI37" s="47">
        <v>0</v>
      </c>
      <c r="AJ37" s="47">
        <v>2</v>
      </c>
      <c r="AK37" s="47">
        <v>6</v>
      </c>
      <c r="AL37" s="47">
        <v>0</v>
      </c>
      <c r="AM37" s="47">
        <v>0</v>
      </c>
      <c r="AN37" s="47">
        <v>7</v>
      </c>
      <c r="AO37" s="47">
        <v>10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72</v>
      </c>
      <c r="AV37" s="47">
        <v>0</v>
      </c>
      <c r="AW37" s="47">
        <v>0</v>
      </c>
      <c r="AX37" s="47">
        <v>66</v>
      </c>
      <c r="AY37" s="47">
        <v>80</v>
      </c>
      <c r="AZ37" s="47">
        <v>82</v>
      </c>
      <c r="BA37" s="47">
        <v>0</v>
      </c>
      <c r="BB37" s="47">
        <v>0</v>
      </c>
      <c r="BC37" s="47">
        <v>82</v>
      </c>
      <c r="BD37" s="47">
        <v>147</v>
      </c>
      <c r="BE37" s="47">
        <v>0</v>
      </c>
      <c r="BF37" s="47">
        <v>0</v>
      </c>
      <c r="BG37" s="47">
        <v>0</v>
      </c>
      <c r="BH37" s="47">
        <v>0</v>
      </c>
      <c r="BI37" s="47">
        <v>1</v>
      </c>
      <c r="BJ37" s="47">
        <v>12</v>
      </c>
      <c r="BK37" s="47">
        <v>0</v>
      </c>
      <c r="BL37" s="47">
        <v>0</v>
      </c>
      <c r="BM37" s="47">
        <v>16</v>
      </c>
      <c r="BN37" s="47">
        <v>11</v>
      </c>
      <c r="BO37" s="47">
        <v>56</v>
      </c>
      <c r="BP37" s="47">
        <v>0</v>
      </c>
      <c r="BQ37" s="47">
        <v>0</v>
      </c>
      <c r="BR37" s="47">
        <v>69</v>
      </c>
      <c r="BS37" s="47">
        <v>166</v>
      </c>
      <c r="BT37" s="47">
        <v>4</v>
      </c>
      <c r="BU37" s="47">
        <v>0</v>
      </c>
      <c r="BV37" s="47">
        <v>0</v>
      </c>
      <c r="BW37" s="47">
        <v>9</v>
      </c>
      <c r="BX37" s="47">
        <v>9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3</v>
      </c>
      <c r="CE37" s="47">
        <v>0</v>
      </c>
      <c r="CF37" s="47">
        <v>0</v>
      </c>
      <c r="CG37" s="47">
        <v>6</v>
      </c>
      <c r="CH37" s="47">
        <v>9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1</v>
      </c>
      <c r="CO37" s="47">
        <v>0</v>
      </c>
      <c r="CP37" s="47">
        <v>0</v>
      </c>
      <c r="CQ37" s="47">
        <v>3</v>
      </c>
      <c r="CR37" s="47">
        <v>4</v>
      </c>
      <c r="CS37" s="47">
        <v>19</v>
      </c>
      <c r="CT37" s="47">
        <v>4</v>
      </c>
      <c r="CU37" s="47">
        <v>0</v>
      </c>
      <c r="CV37" s="47">
        <v>31</v>
      </c>
      <c r="CW37" s="47">
        <v>32</v>
      </c>
      <c r="CX37" s="47">
        <v>75</v>
      </c>
      <c r="CY37" s="47">
        <v>0</v>
      </c>
      <c r="CZ37" s="47">
        <v>0</v>
      </c>
      <c r="DA37" s="47">
        <v>92</v>
      </c>
      <c r="DB37" s="47">
        <v>217</v>
      </c>
      <c r="DC37" s="47">
        <v>2</v>
      </c>
      <c r="DD37" s="47">
        <v>0</v>
      </c>
      <c r="DE37" s="47">
        <v>0</v>
      </c>
      <c r="DF37" s="47">
        <v>2</v>
      </c>
      <c r="DG37" s="47">
        <v>0</v>
      </c>
      <c r="DH37" s="47">
        <v>78</v>
      </c>
      <c r="DI37" s="47">
        <v>0</v>
      </c>
      <c r="DJ37" s="47">
        <v>0</v>
      </c>
      <c r="DK37" s="47">
        <v>83</v>
      </c>
      <c r="DL37" s="47">
        <v>120</v>
      </c>
      <c r="DM37" s="47">
        <v>10</v>
      </c>
      <c r="DN37" s="47">
        <v>0</v>
      </c>
      <c r="DO37" s="47">
        <v>0</v>
      </c>
      <c r="DP37" s="47">
        <v>13</v>
      </c>
      <c r="DQ37" s="47">
        <v>22</v>
      </c>
    </row>
    <row r="38" spans="1:121" s="14" customFormat="1" ht="15" customHeight="1">
      <c r="A38" s="22" t="s">
        <v>134</v>
      </c>
      <c r="B38" s="47">
        <v>88</v>
      </c>
      <c r="C38" s="47">
        <v>0</v>
      </c>
      <c r="D38" s="47">
        <v>0</v>
      </c>
      <c r="E38" s="47">
        <v>92</v>
      </c>
      <c r="F38" s="47">
        <v>202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1</v>
      </c>
      <c r="W38" s="47">
        <v>0</v>
      </c>
      <c r="X38" s="47">
        <v>0</v>
      </c>
      <c r="Y38" s="47">
        <v>1</v>
      </c>
      <c r="Z38" s="47">
        <v>0</v>
      </c>
      <c r="AA38" s="47">
        <v>19</v>
      </c>
      <c r="AB38" s="47">
        <v>0</v>
      </c>
      <c r="AC38" s="47">
        <v>0</v>
      </c>
      <c r="AD38" s="47">
        <v>29</v>
      </c>
      <c r="AE38" s="47">
        <v>61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3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9</v>
      </c>
      <c r="AV38" s="47">
        <v>0</v>
      </c>
      <c r="AW38" s="47">
        <v>0</v>
      </c>
      <c r="AX38" s="47">
        <v>7</v>
      </c>
      <c r="AY38" s="47">
        <v>8</v>
      </c>
      <c r="AZ38" s="47">
        <v>19</v>
      </c>
      <c r="BA38" s="47">
        <v>0</v>
      </c>
      <c r="BB38" s="47">
        <v>0</v>
      </c>
      <c r="BC38" s="47">
        <v>19</v>
      </c>
      <c r="BD38" s="47">
        <v>18</v>
      </c>
      <c r="BE38" s="47">
        <v>0</v>
      </c>
      <c r="BF38" s="47">
        <v>0</v>
      </c>
      <c r="BG38" s="47">
        <v>0</v>
      </c>
      <c r="BH38" s="47">
        <v>0</v>
      </c>
      <c r="BI38" s="47">
        <v>4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11</v>
      </c>
      <c r="BP38" s="47">
        <v>0</v>
      </c>
      <c r="BQ38" s="47">
        <v>0</v>
      </c>
      <c r="BR38" s="47">
        <v>17</v>
      </c>
      <c r="BS38" s="47">
        <v>31</v>
      </c>
      <c r="BT38" s="47">
        <v>0</v>
      </c>
      <c r="BU38" s="47">
        <v>0</v>
      </c>
      <c r="BV38" s="47">
        <v>0</v>
      </c>
      <c r="BW38" s="47">
        <v>1</v>
      </c>
      <c r="BX38" s="47">
        <v>4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1</v>
      </c>
      <c r="CO38" s="47">
        <v>0</v>
      </c>
      <c r="CP38" s="47">
        <v>0</v>
      </c>
      <c r="CQ38" s="47">
        <v>1</v>
      </c>
      <c r="CR38" s="47">
        <v>0</v>
      </c>
      <c r="CS38" s="47">
        <v>2</v>
      </c>
      <c r="CT38" s="47">
        <v>0</v>
      </c>
      <c r="CU38" s="47">
        <v>0</v>
      </c>
      <c r="CV38" s="47">
        <v>2</v>
      </c>
      <c r="CW38" s="47">
        <v>1</v>
      </c>
      <c r="CX38" s="47">
        <v>19</v>
      </c>
      <c r="CY38" s="47">
        <v>0</v>
      </c>
      <c r="CZ38" s="47">
        <v>0</v>
      </c>
      <c r="DA38" s="47">
        <v>10</v>
      </c>
      <c r="DB38" s="47">
        <v>55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6</v>
      </c>
      <c r="DI38" s="47">
        <v>0</v>
      </c>
      <c r="DJ38" s="47">
        <v>0</v>
      </c>
      <c r="DK38" s="47">
        <v>5</v>
      </c>
      <c r="DL38" s="47">
        <v>11</v>
      </c>
      <c r="DM38" s="47">
        <v>1</v>
      </c>
      <c r="DN38" s="47">
        <v>0</v>
      </c>
      <c r="DO38" s="47">
        <v>0</v>
      </c>
      <c r="DP38" s="47">
        <v>0</v>
      </c>
      <c r="DQ38" s="47">
        <v>6</v>
      </c>
    </row>
    <row r="39" spans="1:121" s="14" customFormat="1" ht="15" customHeight="1">
      <c r="A39" s="22" t="s">
        <v>135</v>
      </c>
      <c r="B39" s="47">
        <v>64</v>
      </c>
      <c r="C39" s="47">
        <v>5</v>
      </c>
      <c r="D39" s="47">
        <v>0</v>
      </c>
      <c r="E39" s="47">
        <v>70</v>
      </c>
      <c r="F39" s="47">
        <v>121</v>
      </c>
      <c r="G39" s="47">
        <v>0</v>
      </c>
      <c r="H39" s="47">
        <v>0</v>
      </c>
      <c r="I39" s="47">
        <v>0</v>
      </c>
      <c r="J39" s="47">
        <v>1</v>
      </c>
      <c r="K39" s="47">
        <v>2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4</v>
      </c>
      <c r="W39" s="47">
        <v>3</v>
      </c>
      <c r="X39" s="47">
        <v>0</v>
      </c>
      <c r="Y39" s="47">
        <v>5</v>
      </c>
      <c r="Z39" s="47">
        <v>6</v>
      </c>
      <c r="AA39" s="47">
        <v>13</v>
      </c>
      <c r="AB39" s="47">
        <v>0</v>
      </c>
      <c r="AC39" s="47">
        <v>0</v>
      </c>
      <c r="AD39" s="47">
        <v>21</v>
      </c>
      <c r="AE39" s="47">
        <v>37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2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22</v>
      </c>
      <c r="AV39" s="47">
        <v>0</v>
      </c>
      <c r="AW39" s="47">
        <v>0</v>
      </c>
      <c r="AX39" s="47">
        <v>20</v>
      </c>
      <c r="AY39" s="47">
        <v>20</v>
      </c>
      <c r="AZ39" s="47">
        <v>5</v>
      </c>
      <c r="BA39" s="47">
        <v>0</v>
      </c>
      <c r="BB39" s="47">
        <v>0</v>
      </c>
      <c r="BC39" s="47">
        <v>4</v>
      </c>
      <c r="BD39" s="47">
        <v>4</v>
      </c>
      <c r="BE39" s="47">
        <v>0</v>
      </c>
      <c r="BF39" s="47">
        <v>0</v>
      </c>
      <c r="BG39" s="47">
        <v>0</v>
      </c>
      <c r="BH39" s="47">
        <v>1</v>
      </c>
      <c r="BI39" s="47">
        <v>1</v>
      </c>
      <c r="BJ39" s="47">
        <v>0</v>
      </c>
      <c r="BK39" s="47">
        <v>1</v>
      </c>
      <c r="BL39" s="47">
        <v>0</v>
      </c>
      <c r="BM39" s="47">
        <v>1</v>
      </c>
      <c r="BN39" s="47">
        <v>0</v>
      </c>
      <c r="BO39" s="47">
        <v>3</v>
      </c>
      <c r="BP39" s="47">
        <v>0</v>
      </c>
      <c r="BQ39" s="47">
        <v>0</v>
      </c>
      <c r="BR39" s="47">
        <v>4</v>
      </c>
      <c r="BS39" s="47">
        <v>6</v>
      </c>
      <c r="BT39" s="47">
        <v>0</v>
      </c>
      <c r="BU39" s="47">
        <v>0</v>
      </c>
      <c r="BV39" s="47">
        <v>0</v>
      </c>
      <c r="BW39" s="47">
        <v>0</v>
      </c>
      <c r="BX39" s="47">
        <v>2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1</v>
      </c>
      <c r="CO39" s="47">
        <v>0</v>
      </c>
      <c r="CP39" s="47">
        <v>0</v>
      </c>
      <c r="CQ39" s="47">
        <v>0</v>
      </c>
      <c r="CR39" s="47">
        <v>4</v>
      </c>
      <c r="CS39" s="47">
        <v>0</v>
      </c>
      <c r="CT39" s="47">
        <v>1</v>
      </c>
      <c r="CU39" s="47">
        <v>0</v>
      </c>
      <c r="CV39" s="47">
        <v>1</v>
      </c>
      <c r="CW39" s="47">
        <v>0</v>
      </c>
      <c r="CX39" s="47">
        <v>12</v>
      </c>
      <c r="CY39" s="47">
        <v>0</v>
      </c>
      <c r="CZ39" s="47">
        <v>0</v>
      </c>
      <c r="DA39" s="47">
        <v>10</v>
      </c>
      <c r="DB39" s="47">
        <v>28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4</v>
      </c>
      <c r="DI39" s="47">
        <v>0</v>
      </c>
      <c r="DJ39" s="47">
        <v>0</v>
      </c>
      <c r="DK39" s="47">
        <v>2</v>
      </c>
      <c r="DL39" s="47">
        <v>7</v>
      </c>
      <c r="DM39" s="47">
        <v>0</v>
      </c>
      <c r="DN39" s="47">
        <v>0</v>
      </c>
      <c r="DO39" s="47">
        <v>0</v>
      </c>
      <c r="DP39" s="47">
        <v>0</v>
      </c>
      <c r="DQ39" s="47">
        <v>2</v>
      </c>
    </row>
    <row r="40" spans="1:121" s="14" customFormat="1" ht="15" customHeight="1">
      <c r="A40" s="22" t="s">
        <v>136</v>
      </c>
      <c r="B40" s="47">
        <v>108</v>
      </c>
      <c r="C40" s="47">
        <v>4</v>
      </c>
      <c r="D40" s="47">
        <v>0</v>
      </c>
      <c r="E40" s="47">
        <v>133</v>
      </c>
      <c r="F40" s="47">
        <v>230</v>
      </c>
      <c r="G40" s="47">
        <v>1</v>
      </c>
      <c r="H40" s="47">
        <v>0</v>
      </c>
      <c r="I40" s="47">
        <v>0</v>
      </c>
      <c r="J40" s="47">
        <v>0</v>
      </c>
      <c r="K40" s="47">
        <v>1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7</v>
      </c>
      <c r="W40" s="47">
        <v>4</v>
      </c>
      <c r="X40" s="47">
        <v>0</v>
      </c>
      <c r="Y40" s="47">
        <v>7</v>
      </c>
      <c r="Z40" s="47">
        <v>7</v>
      </c>
      <c r="AA40" s="47">
        <v>30</v>
      </c>
      <c r="AB40" s="47">
        <v>0</v>
      </c>
      <c r="AC40" s="47">
        <v>0</v>
      </c>
      <c r="AD40" s="47">
        <v>39</v>
      </c>
      <c r="AE40" s="47">
        <v>71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1</v>
      </c>
      <c r="AL40" s="47">
        <v>0</v>
      </c>
      <c r="AM40" s="47">
        <v>0</v>
      </c>
      <c r="AN40" s="47">
        <v>3</v>
      </c>
      <c r="AO40" s="47">
        <v>9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5</v>
      </c>
      <c r="AV40" s="47">
        <v>0</v>
      </c>
      <c r="AW40" s="47">
        <v>0</v>
      </c>
      <c r="AX40" s="47">
        <v>9</v>
      </c>
      <c r="AY40" s="47">
        <v>6</v>
      </c>
      <c r="AZ40" s="47">
        <v>14</v>
      </c>
      <c r="BA40" s="47">
        <v>0</v>
      </c>
      <c r="BB40" s="47">
        <v>0</v>
      </c>
      <c r="BC40" s="47">
        <v>14</v>
      </c>
      <c r="BD40" s="47">
        <v>24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2</v>
      </c>
      <c r="BK40" s="47">
        <v>0</v>
      </c>
      <c r="BL40" s="47">
        <v>0</v>
      </c>
      <c r="BM40" s="47">
        <v>2</v>
      </c>
      <c r="BN40" s="47">
        <v>1</v>
      </c>
      <c r="BO40" s="47">
        <v>20</v>
      </c>
      <c r="BP40" s="47">
        <v>0</v>
      </c>
      <c r="BQ40" s="47">
        <v>0</v>
      </c>
      <c r="BR40" s="47">
        <v>20</v>
      </c>
      <c r="BS40" s="47">
        <v>35</v>
      </c>
      <c r="BT40" s="47">
        <v>0</v>
      </c>
      <c r="BU40" s="47">
        <v>0</v>
      </c>
      <c r="BV40" s="47">
        <v>0</v>
      </c>
      <c r="BW40" s="47">
        <v>0</v>
      </c>
      <c r="BX40" s="47">
        <v>4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3</v>
      </c>
      <c r="CT40" s="47">
        <v>0</v>
      </c>
      <c r="CU40" s="47">
        <v>0</v>
      </c>
      <c r="CV40" s="47">
        <v>6</v>
      </c>
      <c r="CW40" s="47">
        <v>0</v>
      </c>
      <c r="CX40" s="47">
        <v>16</v>
      </c>
      <c r="CY40" s="47">
        <v>0</v>
      </c>
      <c r="CZ40" s="47">
        <v>0</v>
      </c>
      <c r="DA40" s="47">
        <v>23</v>
      </c>
      <c r="DB40" s="47">
        <v>45</v>
      </c>
      <c r="DC40" s="47">
        <v>0</v>
      </c>
      <c r="DD40" s="47">
        <v>0</v>
      </c>
      <c r="DE40" s="47">
        <v>0</v>
      </c>
      <c r="DF40" s="47">
        <v>0</v>
      </c>
      <c r="DG40" s="47">
        <v>0</v>
      </c>
      <c r="DH40" s="47">
        <v>6</v>
      </c>
      <c r="DI40" s="47">
        <v>0</v>
      </c>
      <c r="DJ40" s="47">
        <v>0</v>
      </c>
      <c r="DK40" s="47">
        <v>7</v>
      </c>
      <c r="DL40" s="47">
        <v>15</v>
      </c>
      <c r="DM40" s="47">
        <v>3</v>
      </c>
      <c r="DN40" s="47">
        <v>0</v>
      </c>
      <c r="DO40" s="47">
        <v>0</v>
      </c>
      <c r="DP40" s="47">
        <v>3</v>
      </c>
      <c r="DQ40" s="47">
        <v>12</v>
      </c>
    </row>
    <row r="41" spans="1:121" s="14" customFormat="1" ht="15" customHeight="1">
      <c r="A41" s="22" t="s">
        <v>137</v>
      </c>
      <c r="B41" s="47">
        <v>263</v>
      </c>
      <c r="C41" s="47">
        <v>4</v>
      </c>
      <c r="D41" s="47">
        <v>0</v>
      </c>
      <c r="E41" s="47">
        <v>243</v>
      </c>
      <c r="F41" s="47">
        <v>579</v>
      </c>
      <c r="G41" s="47">
        <v>0</v>
      </c>
      <c r="H41" s="47">
        <v>0</v>
      </c>
      <c r="I41" s="47">
        <v>0</v>
      </c>
      <c r="J41" s="47">
        <v>2</v>
      </c>
      <c r="K41" s="47">
        <v>3</v>
      </c>
      <c r="L41" s="47">
        <v>0</v>
      </c>
      <c r="M41" s="47">
        <v>0</v>
      </c>
      <c r="N41" s="47">
        <v>0</v>
      </c>
      <c r="O41" s="47">
        <v>0</v>
      </c>
      <c r="P41" s="47">
        <v>1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4</v>
      </c>
      <c r="W41" s="47">
        <v>0</v>
      </c>
      <c r="X41" s="47">
        <v>0</v>
      </c>
      <c r="Y41" s="47">
        <v>3</v>
      </c>
      <c r="Z41" s="47">
        <v>4</v>
      </c>
      <c r="AA41" s="47">
        <v>81</v>
      </c>
      <c r="AB41" s="47">
        <v>0</v>
      </c>
      <c r="AC41" s="47">
        <v>0</v>
      </c>
      <c r="AD41" s="47">
        <v>57</v>
      </c>
      <c r="AE41" s="47">
        <v>164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2</v>
      </c>
      <c r="AL41" s="47">
        <v>0</v>
      </c>
      <c r="AM41" s="47">
        <v>0</v>
      </c>
      <c r="AN41" s="47">
        <v>2</v>
      </c>
      <c r="AO41" s="47">
        <v>17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9</v>
      </c>
      <c r="AV41" s="47">
        <v>0</v>
      </c>
      <c r="AW41" s="47">
        <v>0</v>
      </c>
      <c r="AX41" s="47">
        <v>10</v>
      </c>
      <c r="AY41" s="47">
        <v>14</v>
      </c>
      <c r="AZ41" s="47">
        <v>35</v>
      </c>
      <c r="BA41" s="47">
        <v>0</v>
      </c>
      <c r="BB41" s="47">
        <v>0</v>
      </c>
      <c r="BC41" s="47">
        <v>28</v>
      </c>
      <c r="BD41" s="47">
        <v>49</v>
      </c>
      <c r="BE41" s="47">
        <v>1</v>
      </c>
      <c r="BF41" s="47">
        <v>0</v>
      </c>
      <c r="BG41" s="47">
        <v>0</v>
      </c>
      <c r="BH41" s="47">
        <v>1</v>
      </c>
      <c r="BI41" s="47">
        <v>0</v>
      </c>
      <c r="BJ41" s="47">
        <v>3</v>
      </c>
      <c r="BK41" s="47">
        <v>1</v>
      </c>
      <c r="BL41" s="47">
        <v>0</v>
      </c>
      <c r="BM41" s="47">
        <v>5</v>
      </c>
      <c r="BN41" s="47">
        <v>2</v>
      </c>
      <c r="BO41" s="47">
        <v>34</v>
      </c>
      <c r="BP41" s="47">
        <v>0</v>
      </c>
      <c r="BQ41" s="47">
        <v>0</v>
      </c>
      <c r="BR41" s="47">
        <v>37</v>
      </c>
      <c r="BS41" s="47">
        <v>72</v>
      </c>
      <c r="BT41" s="47">
        <v>2</v>
      </c>
      <c r="BU41" s="47">
        <v>0</v>
      </c>
      <c r="BV41" s="47">
        <v>0</v>
      </c>
      <c r="BW41" s="47">
        <v>0</v>
      </c>
      <c r="BX41" s="47">
        <v>8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7</v>
      </c>
      <c r="CO41" s="47">
        <v>0</v>
      </c>
      <c r="CP41" s="47">
        <v>0</v>
      </c>
      <c r="CQ41" s="47">
        <v>4</v>
      </c>
      <c r="CR41" s="47">
        <v>35</v>
      </c>
      <c r="CS41" s="47">
        <v>5</v>
      </c>
      <c r="CT41" s="47">
        <v>3</v>
      </c>
      <c r="CU41" s="47">
        <v>0</v>
      </c>
      <c r="CV41" s="47">
        <v>7</v>
      </c>
      <c r="CW41" s="47">
        <v>7</v>
      </c>
      <c r="CX41" s="47">
        <v>49</v>
      </c>
      <c r="CY41" s="47">
        <v>0</v>
      </c>
      <c r="CZ41" s="47">
        <v>0</v>
      </c>
      <c r="DA41" s="47">
        <v>60</v>
      </c>
      <c r="DB41" s="47">
        <v>140</v>
      </c>
      <c r="DC41" s="47">
        <v>0</v>
      </c>
      <c r="DD41" s="47">
        <v>0</v>
      </c>
      <c r="DE41" s="47">
        <v>0</v>
      </c>
      <c r="DF41" s="47">
        <v>0</v>
      </c>
      <c r="DG41" s="47">
        <v>0</v>
      </c>
      <c r="DH41" s="47">
        <v>22</v>
      </c>
      <c r="DI41" s="47">
        <v>0</v>
      </c>
      <c r="DJ41" s="47">
        <v>0</v>
      </c>
      <c r="DK41" s="47">
        <v>22</v>
      </c>
      <c r="DL41" s="47">
        <v>51</v>
      </c>
      <c r="DM41" s="47">
        <v>9</v>
      </c>
      <c r="DN41" s="47">
        <v>0</v>
      </c>
      <c r="DO41" s="47">
        <v>0</v>
      </c>
      <c r="DP41" s="47">
        <v>5</v>
      </c>
      <c r="DQ41" s="47">
        <v>12</v>
      </c>
    </row>
    <row r="42" spans="1:121" s="14" customFormat="1" ht="15" customHeight="1">
      <c r="A42" s="22" t="s">
        <v>138</v>
      </c>
      <c r="B42" s="47">
        <v>133</v>
      </c>
      <c r="C42" s="47">
        <v>2</v>
      </c>
      <c r="D42" s="47">
        <v>0</v>
      </c>
      <c r="E42" s="47">
        <v>135</v>
      </c>
      <c r="F42" s="47">
        <v>198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32</v>
      </c>
      <c r="W42" s="47">
        <v>1</v>
      </c>
      <c r="X42" s="47">
        <v>0</v>
      </c>
      <c r="Y42" s="47">
        <v>21</v>
      </c>
      <c r="Z42" s="47">
        <v>19</v>
      </c>
      <c r="AA42" s="47">
        <v>21</v>
      </c>
      <c r="AB42" s="47">
        <v>0</v>
      </c>
      <c r="AC42" s="47">
        <v>0</v>
      </c>
      <c r="AD42" s="47">
        <v>30</v>
      </c>
      <c r="AE42" s="47">
        <v>93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4</v>
      </c>
      <c r="AL42" s="47">
        <v>0</v>
      </c>
      <c r="AM42" s="47">
        <v>0</v>
      </c>
      <c r="AN42" s="47">
        <v>1</v>
      </c>
      <c r="AO42" s="47">
        <v>4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16</v>
      </c>
      <c r="AV42" s="47">
        <v>0</v>
      </c>
      <c r="AW42" s="47">
        <v>0</v>
      </c>
      <c r="AX42" s="47">
        <v>15</v>
      </c>
      <c r="AY42" s="47">
        <v>20</v>
      </c>
      <c r="AZ42" s="47">
        <v>20</v>
      </c>
      <c r="BA42" s="47">
        <v>0</v>
      </c>
      <c r="BB42" s="47">
        <v>0</v>
      </c>
      <c r="BC42" s="47">
        <v>26</v>
      </c>
      <c r="BD42" s="47">
        <v>19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3</v>
      </c>
      <c r="BK42" s="47">
        <v>0</v>
      </c>
      <c r="BL42" s="47">
        <v>0</v>
      </c>
      <c r="BM42" s="47">
        <v>3</v>
      </c>
      <c r="BN42" s="47">
        <v>0</v>
      </c>
      <c r="BO42" s="47">
        <v>3</v>
      </c>
      <c r="BP42" s="47">
        <v>0</v>
      </c>
      <c r="BQ42" s="47">
        <v>0</v>
      </c>
      <c r="BR42" s="47">
        <v>6</v>
      </c>
      <c r="BS42" s="47">
        <v>7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1</v>
      </c>
      <c r="CO42" s="47">
        <v>0</v>
      </c>
      <c r="CP42" s="47">
        <v>0</v>
      </c>
      <c r="CQ42" s="47">
        <v>1</v>
      </c>
      <c r="CR42" s="47">
        <v>4</v>
      </c>
      <c r="CS42" s="47">
        <v>3</v>
      </c>
      <c r="CT42" s="47">
        <v>1</v>
      </c>
      <c r="CU42" s="47">
        <v>0</v>
      </c>
      <c r="CV42" s="47">
        <v>2</v>
      </c>
      <c r="CW42" s="47">
        <v>2</v>
      </c>
      <c r="CX42" s="47">
        <v>17</v>
      </c>
      <c r="CY42" s="47">
        <v>0</v>
      </c>
      <c r="CZ42" s="47">
        <v>0</v>
      </c>
      <c r="DA42" s="47">
        <v>16</v>
      </c>
      <c r="DB42" s="47">
        <v>21</v>
      </c>
      <c r="DC42" s="47">
        <v>0</v>
      </c>
      <c r="DD42" s="47">
        <v>0</v>
      </c>
      <c r="DE42" s="47">
        <v>0</v>
      </c>
      <c r="DF42" s="47">
        <v>0</v>
      </c>
      <c r="DG42" s="47">
        <v>0</v>
      </c>
      <c r="DH42" s="47">
        <v>3</v>
      </c>
      <c r="DI42" s="47">
        <v>0</v>
      </c>
      <c r="DJ42" s="47">
        <v>0</v>
      </c>
      <c r="DK42" s="47">
        <v>3</v>
      </c>
      <c r="DL42" s="47">
        <v>3</v>
      </c>
      <c r="DM42" s="47">
        <v>10</v>
      </c>
      <c r="DN42" s="47">
        <v>0</v>
      </c>
      <c r="DO42" s="47">
        <v>0</v>
      </c>
      <c r="DP42" s="47">
        <v>11</v>
      </c>
      <c r="DQ42" s="47">
        <v>6</v>
      </c>
    </row>
    <row r="43" spans="1:121" s="14" customFormat="1" ht="15" customHeight="1">
      <c r="A43" s="22" t="s">
        <v>139</v>
      </c>
      <c r="B43" s="47">
        <v>430</v>
      </c>
      <c r="C43" s="47">
        <v>15</v>
      </c>
      <c r="D43" s="47">
        <v>0</v>
      </c>
      <c r="E43" s="47">
        <v>377</v>
      </c>
      <c r="F43" s="47">
        <v>723</v>
      </c>
      <c r="G43" s="47">
        <v>5</v>
      </c>
      <c r="H43" s="47">
        <v>0</v>
      </c>
      <c r="I43" s="47">
        <v>0</v>
      </c>
      <c r="J43" s="47">
        <v>4</v>
      </c>
      <c r="K43" s="47">
        <v>4</v>
      </c>
      <c r="L43" s="47">
        <v>4</v>
      </c>
      <c r="M43" s="47">
        <v>0</v>
      </c>
      <c r="N43" s="47">
        <v>0</v>
      </c>
      <c r="O43" s="47">
        <v>4</v>
      </c>
      <c r="P43" s="47">
        <v>0</v>
      </c>
      <c r="Q43" s="47">
        <v>0</v>
      </c>
      <c r="R43" s="47">
        <v>2</v>
      </c>
      <c r="S43" s="47">
        <v>0</v>
      </c>
      <c r="T43" s="47">
        <v>2</v>
      </c>
      <c r="U43" s="47">
        <v>1</v>
      </c>
      <c r="V43" s="47">
        <v>14</v>
      </c>
      <c r="W43" s="47">
        <v>5</v>
      </c>
      <c r="X43" s="47">
        <v>0</v>
      </c>
      <c r="Y43" s="47">
        <v>17</v>
      </c>
      <c r="Z43" s="47">
        <v>8</v>
      </c>
      <c r="AA43" s="47">
        <v>92</v>
      </c>
      <c r="AB43" s="47">
        <v>0</v>
      </c>
      <c r="AC43" s="47">
        <v>0</v>
      </c>
      <c r="AD43" s="47">
        <v>75</v>
      </c>
      <c r="AE43" s="47">
        <v>239</v>
      </c>
      <c r="AF43" s="47">
        <v>1</v>
      </c>
      <c r="AG43" s="47">
        <v>1</v>
      </c>
      <c r="AH43" s="47">
        <v>0</v>
      </c>
      <c r="AI43" s="47">
        <v>2</v>
      </c>
      <c r="AJ43" s="47">
        <v>0</v>
      </c>
      <c r="AK43" s="47">
        <v>2</v>
      </c>
      <c r="AL43" s="47">
        <v>0</v>
      </c>
      <c r="AM43" s="47">
        <v>0</v>
      </c>
      <c r="AN43" s="47">
        <v>4</v>
      </c>
      <c r="AO43" s="47">
        <v>23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22</v>
      </c>
      <c r="AV43" s="47">
        <v>0</v>
      </c>
      <c r="AW43" s="47">
        <v>0</v>
      </c>
      <c r="AX43" s="47">
        <v>24</v>
      </c>
      <c r="AY43" s="47">
        <v>20</v>
      </c>
      <c r="AZ43" s="47">
        <v>52</v>
      </c>
      <c r="BA43" s="47">
        <v>0</v>
      </c>
      <c r="BB43" s="47">
        <v>0</v>
      </c>
      <c r="BC43" s="47">
        <v>40</v>
      </c>
      <c r="BD43" s="47">
        <v>59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3</v>
      </c>
      <c r="BK43" s="47">
        <v>0</v>
      </c>
      <c r="BL43" s="47">
        <v>0</v>
      </c>
      <c r="BM43" s="47">
        <v>3</v>
      </c>
      <c r="BN43" s="47">
        <v>0</v>
      </c>
      <c r="BO43" s="47">
        <v>74</v>
      </c>
      <c r="BP43" s="47">
        <v>0</v>
      </c>
      <c r="BQ43" s="47">
        <v>0</v>
      </c>
      <c r="BR43" s="47">
        <v>64</v>
      </c>
      <c r="BS43" s="47">
        <v>98</v>
      </c>
      <c r="BT43" s="47">
        <v>7</v>
      </c>
      <c r="BU43" s="47">
        <v>0</v>
      </c>
      <c r="BV43" s="47">
        <v>0</v>
      </c>
      <c r="BW43" s="47">
        <v>4</v>
      </c>
      <c r="BX43" s="47">
        <v>6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1</v>
      </c>
      <c r="CE43" s="47">
        <v>0</v>
      </c>
      <c r="CF43" s="47">
        <v>0</v>
      </c>
      <c r="CG43" s="47">
        <v>0</v>
      </c>
      <c r="CH43" s="47">
        <v>2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14</v>
      </c>
      <c r="CO43" s="47">
        <v>0</v>
      </c>
      <c r="CP43" s="47">
        <v>0</v>
      </c>
      <c r="CQ43" s="47">
        <v>7</v>
      </c>
      <c r="CR43" s="47">
        <v>43</v>
      </c>
      <c r="CS43" s="47">
        <v>4</v>
      </c>
      <c r="CT43" s="47">
        <v>7</v>
      </c>
      <c r="CU43" s="47">
        <v>0</v>
      </c>
      <c r="CV43" s="47">
        <v>8</v>
      </c>
      <c r="CW43" s="47">
        <v>13</v>
      </c>
      <c r="CX43" s="47">
        <v>67</v>
      </c>
      <c r="CY43" s="47">
        <v>0</v>
      </c>
      <c r="CZ43" s="47">
        <v>0</v>
      </c>
      <c r="DA43" s="47">
        <v>58</v>
      </c>
      <c r="DB43" s="47">
        <v>163</v>
      </c>
      <c r="DC43" s="47">
        <v>27</v>
      </c>
      <c r="DD43" s="47">
        <v>0</v>
      </c>
      <c r="DE43" s="47">
        <v>0</v>
      </c>
      <c r="DF43" s="47">
        <v>19</v>
      </c>
      <c r="DG43" s="47">
        <v>8</v>
      </c>
      <c r="DH43" s="47">
        <v>18</v>
      </c>
      <c r="DI43" s="47">
        <v>0</v>
      </c>
      <c r="DJ43" s="47">
        <v>0</v>
      </c>
      <c r="DK43" s="47">
        <v>25</v>
      </c>
      <c r="DL43" s="47">
        <v>23</v>
      </c>
      <c r="DM43" s="47">
        <v>23</v>
      </c>
      <c r="DN43" s="47">
        <v>0</v>
      </c>
      <c r="DO43" s="47">
        <v>0</v>
      </c>
      <c r="DP43" s="47">
        <v>17</v>
      </c>
      <c r="DQ43" s="47">
        <v>13</v>
      </c>
    </row>
    <row r="44" spans="1:121" s="14" customFormat="1" ht="15" customHeight="1">
      <c r="A44" s="22" t="s">
        <v>140</v>
      </c>
      <c r="B44" s="47">
        <v>46</v>
      </c>
      <c r="C44" s="47">
        <v>3</v>
      </c>
      <c r="D44" s="47">
        <v>0</v>
      </c>
      <c r="E44" s="47">
        <v>49</v>
      </c>
      <c r="F44" s="47">
        <v>62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3</v>
      </c>
      <c r="W44" s="47">
        <v>0</v>
      </c>
      <c r="X44" s="47">
        <v>0</v>
      </c>
      <c r="Y44" s="47">
        <v>1</v>
      </c>
      <c r="Z44" s="47">
        <v>2</v>
      </c>
      <c r="AA44" s="47">
        <v>8</v>
      </c>
      <c r="AB44" s="47">
        <v>1</v>
      </c>
      <c r="AC44" s="47">
        <v>0</v>
      </c>
      <c r="AD44" s="47">
        <v>14</v>
      </c>
      <c r="AE44" s="47">
        <v>23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2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2</v>
      </c>
      <c r="AV44" s="47">
        <v>0</v>
      </c>
      <c r="AW44" s="47">
        <v>0</v>
      </c>
      <c r="AX44" s="47">
        <v>1</v>
      </c>
      <c r="AY44" s="47">
        <v>2</v>
      </c>
      <c r="AZ44" s="47">
        <v>9</v>
      </c>
      <c r="BA44" s="47">
        <v>0</v>
      </c>
      <c r="BB44" s="47">
        <v>0</v>
      </c>
      <c r="BC44" s="47">
        <v>9</v>
      </c>
      <c r="BD44" s="47">
        <v>2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4</v>
      </c>
      <c r="BP44" s="47">
        <v>0</v>
      </c>
      <c r="BQ44" s="47">
        <v>0</v>
      </c>
      <c r="BR44" s="47">
        <v>5</v>
      </c>
      <c r="BS44" s="47">
        <v>5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3</v>
      </c>
      <c r="CR44" s="47">
        <v>1</v>
      </c>
      <c r="CS44" s="47">
        <v>2</v>
      </c>
      <c r="CT44" s="47">
        <v>0</v>
      </c>
      <c r="CU44" s="47">
        <v>0</v>
      </c>
      <c r="CV44" s="47">
        <v>3</v>
      </c>
      <c r="CW44" s="47">
        <v>0</v>
      </c>
      <c r="CX44" s="47">
        <v>14</v>
      </c>
      <c r="CY44" s="47">
        <v>2</v>
      </c>
      <c r="CZ44" s="47">
        <v>0</v>
      </c>
      <c r="DA44" s="47">
        <v>8</v>
      </c>
      <c r="DB44" s="47">
        <v>24</v>
      </c>
      <c r="DC44" s="47">
        <v>0</v>
      </c>
      <c r="DD44" s="47">
        <v>0</v>
      </c>
      <c r="DE44" s="47">
        <v>0</v>
      </c>
      <c r="DF44" s="47">
        <v>0</v>
      </c>
      <c r="DG44" s="47">
        <v>0</v>
      </c>
      <c r="DH44" s="47">
        <v>4</v>
      </c>
      <c r="DI44" s="47">
        <v>0</v>
      </c>
      <c r="DJ44" s="47">
        <v>0</v>
      </c>
      <c r="DK44" s="47">
        <v>5</v>
      </c>
      <c r="DL44" s="47">
        <v>1</v>
      </c>
      <c r="DM44" s="47">
        <v>0</v>
      </c>
      <c r="DN44" s="47">
        <v>0</v>
      </c>
      <c r="DO44" s="47">
        <v>0</v>
      </c>
      <c r="DP44" s="47">
        <v>0</v>
      </c>
      <c r="DQ44" s="47">
        <v>0</v>
      </c>
    </row>
    <row r="45" spans="1:121" s="14" customFormat="1" ht="15" customHeight="1">
      <c r="A45" s="22" t="s">
        <v>141</v>
      </c>
      <c r="B45" s="47">
        <v>21</v>
      </c>
      <c r="C45" s="47">
        <v>0</v>
      </c>
      <c r="D45" s="47">
        <v>0</v>
      </c>
      <c r="E45" s="47">
        <v>29</v>
      </c>
      <c r="F45" s="47">
        <v>63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6</v>
      </c>
      <c r="AB45" s="47">
        <v>0</v>
      </c>
      <c r="AC45" s="47">
        <v>0</v>
      </c>
      <c r="AD45" s="47">
        <v>9</v>
      </c>
      <c r="AE45" s="47">
        <v>15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1</v>
      </c>
      <c r="AL45" s="47">
        <v>0</v>
      </c>
      <c r="AM45" s="47">
        <v>0</v>
      </c>
      <c r="AN45" s="47">
        <v>3</v>
      </c>
      <c r="AO45" s="47">
        <v>3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1</v>
      </c>
      <c r="AZ45" s="47">
        <v>5</v>
      </c>
      <c r="BA45" s="47">
        <v>0</v>
      </c>
      <c r="BB45" s="47">
        <v>0</v>
      </c>
      <c r="BC45" s="47">
        <v>5</v>
      </c>
      <c r="BD45" s="47">
        <v>5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1</v>
      </c>
      <c r="BN45" s="47">
        <v>0</v>
      </c>
      <c r="BO45" s="47">
        <v>3</v>
      </c>
      <c r="BP45" s="47">
        <v>0</v>
      </c>
      <c r="BQ45" s="47">
        <v>0</v>
      </c>
      <c r="BR45" s="47">
        <v>1</v>
      </c>
      <c r="BS45" s="47">
        <v>6</v>
      </c>
      <c r="BT45" s="47">
        <v>0</v>
      </c>
      <c r="BU45" s="47">
        <v>0</v>
      </c>
      <c r="BV45" s="47">
        <v>0</v>
      </c>
      <c r="BW45" s="47">
        <v>0</v>
      </c>
      <c r="BX45" s="47">
        <v>1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1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1</v>
      </c>
      <c r="CR45" s="47">
        <v>3</v>
      </c>
      <c r="CS45" s="47">
        <v>4</v>
      </c>
      <c r="CT45" s="47">
        <v>0</v>
      </c>
      <c r="CU45" s="47">
        <v>0</v>
      </c>
      <c r="CV45" s="47">
        <v>6</v>
      </c>
      <c r="CW45" s="47">
        <v>3</v>
      </c>
      <c r="CX45" s="47">
        <v>2</v>
      </c>
      <c r="CY45" s="47">
        <v>0</v>
      </c>
      <c r="CZ45" s="47">
        <v>0</v>
      </c>
      <c r="DA45" s="47">
        <v>2</v>
      </c>
      <c r="DB45" s="47">
        <v>10</v>
      </c>
      <c r="DC45" s="47">
        <v>0</v>
      </c>
      <c r="DD45" s="47">
        <v>0</v>
      </c>
      <c r="DE45" s="47">
        <v>0</v>
      </c>
      <c r="DF45" s="47">
        <v>0</v>
      </c>
      <c r="DG45" s="47">
        <v>0</v>
      </c>
      <c r="DH45" s="47">
        <v>0</v>
      </c>
      <c r="DI45" s="47">
        <v>0</v>
      </c>
      <c r="DJ45" s="47">
        <v>0</v>
      </c>
      <c r="DK45" s="47">
        <v>0</v>
      </c>
      <c r="DL45" s="47">
        <v>16</v>
      </c>
      <c r="DM45" s="47">
        <v>0</v>
      </c>
      <c r="DN45" s="47">
        <v>0</v>
      </c>
      <c r="DO45" s="47">
        <v>0</v>
      </c>
      <c r="DP45" s="47">
        <v>0</v>
      </c>
      <c r="DQ45" s="47">
        <v>0</v>
      </c>
    </row>
    <row r="46" spans="1:121" s="14" customFormat="1" ht="15" customHeight="1">
      <c r="A46" s="22" t="s">
        <v>142</v>
      </c>
      <c r="B46" s="47">
        <v>103</v>
      </c>
      <c r="C46" s="47">
        <v>10</v>
      </c>
      <c r="D46" s="47">
        <v>0</v>
      </c>
      <c r="E46" s="47">
        <v>131</v>
      </c>
      <c r="F46" s="47">
        <v>226</v>
      </c>
      <c r="G46" s="47">
        <v>0</v>
      </c>
      <c r="H46" s="47">
        <v>0</v>
      </c>
      <c r="I46" s="47">
        <v>0</v>
      </c>
      <c r="J46" s="47">
        <v>0</v>
      </c>
      <c r="K46" s="47">
        <v>1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5</v>
      </c>
      <c r="W46" s="47">
        <v>10</v>
      </c>
      <c r="X46" s="47">
        <v>0</v>
      </c>
      <c r="Y46" s="47">
        <v>16</v>
      </c>
      <c r="Z46" s="47">
        <v>4</v>
      </c>
      <c r="AA46" s="47">
        <v>29</v>
      </c>
      <c r="AB46" s="47">
        <v>0</v>
      </c>
      <c r="AC46" s="47">
        <v>0</v>
      </c>
      <c r="AD46" s="47">
        <v>44</v>
      </c>
      <c r="AE46" s="47">
        <v>76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3</v>
      </c>
      <c r="AL46" s="47">
        <v>0</v>
      </c>
      <c r="AM46" s="47">
        <v>0</v>
      </c>
      <c r="AN46" s="47">
        <v>2</v>
      </c>
      <c r="AO46" s="47">
        <v>4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5</v>
      </c>
      <c r="AV46" s="47">
        <v>0</v>
      </c>
      <c r="AW46" s="47">
        <v>0</v>
      </c>
      <c r="AX46" s="47">
        <v>4</v>
      </c>
      <c r="AY46" s="47">
        <v>4</v>
      </c>
      <c r="AZ46" s="47">
        <v>11</v>
      </c>
      <c r="BA46" s="47">
        <v>0</v>
      </c>
      <c r="BB46" s="47">
        <v>0</v>
      </c>
      <c r="BC46" s="47">
        <v>11</v>
      </c>
      <c r="BD46" s="47">
        <v>34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1</v>
      </c>
      <c r="BO46" s="47">
        <v>9</v>
      </c>
      <c r="BP46" s="47">
        <v>0</v>
      </c>
      <c r="BQ46" s="47">
        <v>0</v>
      </c>
      <c r="BR46" s="47">
        <v>11</v>
      </c>
      <c r="BS46" s="47">
        <v>29</v>
      </c>
      <c r="BT46" s="47">
        <v>0</v>
      </c>
      <c r="BU46" s="47">
        <v>0</v>
      </c>
      <c r="BV46" s="47">
        <v>0</v>
      </c>
      <c r="BW46" s="47">
        <v>0</v>
      </c>
      <c r="BX46" s="47">
        <v>1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4</v>
      </c>
      <c r="CO46" s="47">
        <v>0</v>
      </c>
      <c r="CP46" s="47">
        <v>0</v>
      </c>
      <c r="CQ46" s="47">
        <v>4</v>
      </c>
      <c r="CR46" s="47">
        <v>18</v>
      </c>
      <c r="CS46" s="47">
        <v>3</v>
      </c>
      <c r="CT46" s="47">
        <v>0</v>
      </c>
      <c r="CU46" s="47">
        <v>0</v>
      </c>
      <c r="CV46" s="47">
        <v>4</v>
      </c>
      <c r="CW46" s="47">
        <v>4</v>
      </c>
      <c r="CX46" s="47">
        <v>19</v>
      </c>
      <c r="CY46" s="47">
        <v>0</v>
      </c>
      <c r="CZ46" s="47">
        <v>0</v>
      </c>
      <c r="DA46" s="47">
        <v>17</v>
      </c>
      <c r="DB46" s="47">
        <v>40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13</v>
      </c>
      <c r="DI46" s="47">
        <v>0</v>
      </c>
      <c r="DJ46" s="47">
        <v>0</v>
      </c>
      <c r="DK46" s="47">
        <v>17</v>
      </c>
      <c r="DL46" s="47">
        <v>9</v>
      </c>
      <c r="DM46" s="47">
        <v>2</v>
      </c>
      <c r="DN46" s="47">
        <v>0</v>
      </c>
      <c r="DO46" s="47">
        <v>0</v>
      </c>
      <c r="DP46" s="47">
        <v>1</v>
      </c>
      <c r="DQ46" s="47">
        <v>1</v>
      </c>
    </row>
    <row r="47" spans="1:121" s="14" customFormat="1" ht="15" customHeight="1">
      <c r="A47" s="22" t="s">
        <v>143</v>
      </c>
      <c r="B47" s="47">
        <v>24</v>
      </c>
      <c r="C47" s="47">
        <v>0</v>
      </c>
      <c r="D47" s="47">
        <v>0</v>
      </c>
      <c r="E47" s="47">
        <v>15</v>
      </c>
      <c r="F47" s="47">
        <v>67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1</v>
      </c>
      <c r="M47" s="47">
        <v>0</v>
      </c>
      <c r="N47" s="47">
        <v>0</v>
      </c>
      <c r="O47" s="47">
        <v>0</v>
      </c>
      <c r="P47" s="47">
        <v>1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1</v>
      </c>
      <c r="AA47" s="47">
        <v>5</v>
      </c>
      <c r="AB47" s="47">
        <v>0</v>
      </c>
      <c r="AC47" s="47">
        <v>0</v>
      </c>
      <c r="AD47" s="47">
        <v>2</v>
      </c>
      <c r="AE47" s="47">
        <v>20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4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6</v>
      </c>
      <c r="BA47" s="47">
        <v>0</v>
      </c>
      <c r="BB47" s="47">
        <v>0</v>
      </c>
      <c r="BC47" s="47">
        <v>3</v>
      </c>
      <c r="BD47" s="47">
        <v>12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1</v>
      </c>
      <c r="BK47" s="47">
        <v>0</v>
      </c>
      <c r="BL47" s="47">
        <v>0</v>
      </c>
      <c r="BM47" s="47">
        <v>0</v>
      </c>
      <c r="BN47" s="47">
        <v>1</v>
      </c>
      <c r="BO47" s="47">
        <v>3</v>
      </c>
      <c r="BP47" s="47">
        <v>0</v>
      </c>
      <c r="BQ47" s="47">
        <v>0</v>
      </c>
      <c r="BR47" s="47">
        <v>2</v>
      </c>
      <c r="BS47" s="47">
        <v>8</v>
      </c>
      <c r="BT47" s="47">
        <v>0</v>
      </c>
      <c r="BU47" s="47">
        <v>0</v>
      </c>
      <c r="BV47" s="47">
        <v>0</v>
      </c>
      <c r="BW47" s="47">
        <v>0</v>
      </c>
      <c r="BX47" s="47">
        <v>1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1</v>
      </c>
      <c r="CO47" s="47">
        <v>0</v>
      </c>
      <c r="CP47" s="47">
        <v>0</v>
      </c>
      <c r="CQ47" s="47">
        <v>0</v>
      </c>
      <c r="CR47" s="47">
        <v>4</v>
      </c>
      <c r="CS47" s="47">
        <v>2</v>
      </c>
      <c r="CT47" s="47">
        <v>0</v>
      </c>
      <c r="CU47" s="47">
        <v>0</v>
      </c>
      <c r="CV47" s="47">
        <v>0</v>
      </c>
      <c r="CW47" s="47">
        <v>3</v>
      </c>
      <c r="CX47" s="47">
        <v>5</v>
      </c>
      <c r="CY47" s="47">
        <v>0</v>
      </c>
      <c r="CZ47" s="47">
        <v>0</v>
      </c>
      <c r="DA47" s="47">
        <v>5</v>
      </c>
      <c r="DB47" s="47">
        <v>12</v>
      </c>
      <c r="DC47" s="47">
        <v>0</v>
      </c>
      <c r="DD47" s="47">
        <v>0</v>
      </c>
      <c r="DE47" s="47">
        <v>0</v>
      </c>
      <c r="DF47" s="47">
        <v>0</v>
      </c>
      <c r="DG47" s="47">
        <v>0</v>
      </c>
      <c r="DH47" s="47">
        <v>0</v>
      </c>
      <c r="DI47" s="47">
        <v>0</v>
      </c>
      <c r="DJ47" s="47">
        <v>0</v>
      </c>
      <c r="DK47" s="47">
        <v>3</v>
      </c>
      <c r="DL47" s="47">
        <v>0</v>
      </c>
      <c r="DM47" s="47">
        <v>0</v>
      </c>
      <c r="DN47" s="47">
        <v>0</v>
      </c>
      <c r="DO47" s="47">
        <v>0</v>
      </c>
      <c r="DP47" s="47">
        <v>0</v>
      </c>
      <c r="DQ47" s="47">
        <v>0</v>
      </c>
    </row>
    <row r="48" spans="1:121" s="14" customFormat="1" ht="15" customHeight="1">
      <c r="A48" s="22" t="s">
        <v>144</v>
      </c>
      <c r="B48" s="47">
        <v>68</v>
      </c>
      <c r="C48" s="47">
        <v>1</v>
      </c>
      <c r="D48" s="47">
        <v>0</v>
      </c>
      <c r="E48" s="47">
        <v>80</v>
      </c>
      <c r="F48" s="47">
        <v>17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2</v>
      </c>
      <c r="W48" s="47">
        <v>1</v>
      </c>
      <c r="X48" s="47">
        <v>0</v>
      </c>
      <c r="Y48" s="47">
        <v>3</v>
      </c>
      <c r="Z48" s="47">
        <v>0</v>
      </c>
      <c r="AA48" s="47">
        <v>24</v>
      </c>
      <c r="AB48" s="47">
        <v>0</v>
      </c>
      <c r="AC48" s="47">
        <v>0</v>
      </c>
      <c r="AD48" s="47">
        <v>30</v>
      </c>
      <c r="AE48" s="47">
        <v>5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4</v>
      </c>
      <c r="AL48" s="47">
        <v>0</v>
      </c>
      <c r="AM48" s="47">
        <v>0</v>
      </c>
      <c r="AN48" s="47">
        <v>3</v>
      </c>
      <c r="AO48" s="47">
        <v>1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8</v>
      </c>
      <c r="AV48" s="47">
        <v>0</v>
      </c>
      <c r="AW48" s="47">
        <v>0</v>
      </c>
      <c r="AX48" s="47">
        <v>9</v>
      </c>
      <c r="AY48" s="47">
        <v>0</v>
      </c>
      <c r="AZ48" s="47">
        <v>6</v>
      </c>
      <c r="BA48" s="47">
        <v>0</v>
      </c>
      <c r="BB48" s="47">
        <v>0</v>
      </c>
      <c r="BC48" s="47">
        <v>9</v>
      </c>
      <c r="BD48" s="47">
        <v>1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8</v>
      </c>
      <c r="BP48" s="47">
        <v>0</v>
      </c>
      <c r="BQ48" s="47">
        <v>0</v>
      </c>
      <c r="BR48" s="47">
        <v>6</v>
      </c>
      <c r="BS48" s="47">
        <v>4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2</v>
      </c>
      <c r="CO48" s="47">
        <v>0</v>
      </c>
      <c r="CP48" s="47">
        <v>0</v>
      </c>
      <c r="CQ48" s="47">
        <v>2</v>
      </c>
      <c r="CR48" s="47">
        <v>2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14</v>
      </c>
      <c r="CY48" s="47">
        <v>0</v>
      </c>
      <c r="CZ48" s="47">
        <v>0</v>
      </c>
      <c r="DA48" s="47">
        <v>18</v>
      </c>
      <c r="DB48" s="47">
        <v>4</v>
      </c>
      <c r="DC48" s="47">
        <v>0</v>
      </c>
      <c r="DD48" s="47">
        <v>0</v>
      </c>
      <c r="DE48" s="47">
        <v>0</v>
      </c>
      <c r="DF48" s="47">
        <v>0</v>
      </c>
      <c r="DG48" s="47">
        <v>0</v>
      </c>
      <c r="DH48" s="47">
        <v>0</v>
      </c>
      <c r="DI48" s="47">
        <v>0</v>
      </c>
      <c r="DJ48" s="47">
        <v>0</v>
      </c>
      <c r="DK48" s="47">
        <v>0</v>
      </c>
      <c r="DL48" s="47">
        <v>0</v>
      </c>
      <c r="DM48" s="47">
        <v>0</v>
      </c>
      <c r="DN48" s="47">
        <v>0</v>
      </c>
      <c r="DO48" s="47">
        <v>0</v>
      </c>
      <c r="DP48" s="47">
        <v>0</v>
      </c>
      <c r="DQ48" s="47">
        <v>0</v>
      </c>
    </row>
    <row r="49" spans="1:121" s="14" customFormat="1" ht="15" customHeight="1">
      <c r="A49" s="22" t="s">
        <v>145</v>
      </c>
      <c r="B49" s="47">
        <v>79</v>
      </c>
      <c r="C49" s="47">
        <v>1</v>
      </c>
      <c r="D49" s="47">
        <v>0</v>
      </c>
      <c r="E49" s="47">
        <v>74</v>
      </c>
      <c r="F49" s="47">
        <v>162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4</v>
      </c>
      <c r="W49" s="47">
        <v>0</v>
      </c>
      <c r="X49" s="47">
        <v>0</v>
      </c>
      <c r="Y49" s="47">
        <v>7</v>
      </c>
      <c r="Z49" s="47">
        <v>0</v>
      </c>
      <c r="AA49" s="47">
        <v>30</v>
      </c>
      <c r="AB49" s="47">
        <v>0</v>
      </c>
      <c r="AC49" s="47">
        <v>0</v>
      </c>
      <c r="AD49" s="47">
        <v>16</v>
      </c>
      <c r="AE49" s="47">
        <v>77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1</v>
      </c>
      <c r="AO49" s="47">
        <v>2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5</v>
      </c>
      <c r="AV49" s="47">
        <v>0</v>
      </c>
      <c r="AW49" s="47">
        <v>0</v>
      </c>
      <c r="AX49" s="47">
        <v>7</v>
      </c>
      <c r="AY49" s="47">
        <v>5</v>
      </c>
      <c r="AZ49" s="47">
        <v>8</v>
      </c>
      <c r="BA49" s="47">
        <v>0</v>
      </c>
      <c r="BB49" s="47">
        <v>0</v>
      </c>
      <c r="BC49" s="47">
        <v>4</v>
      </c>
      <c r="BD49" s="47">
        <v>7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4</v>
      </c>
      <c r="BK49" s="47">
        <v>0</v>
      </c>
      <c r="BL49" s="47">
        <v>0</v>
      </c>
      <c r="BM49" s="47">
        <v>1</v>
      </c>
      <c r="BN49" s="47">
        <v>4</v>
      </c>
      <c r="BO49" s="47">
        <v>9</v>
      </c>
      <c r="BP49" s="47">
        <v>0</v>
      </c>
      <c r="BQ49" s="47">
        <v>0</v>
      </c>
      <c r="BR49" s="47">
        <v>10</v>
      </c>
      <c r="BS49" s="47">
        <v>15</v>
      </c>
      <c r="BT49" s="47">
        <v>1</v>
      </c>
      <c r="BU49" s="47">
        <v>0</v>
      </c>
      <c r="BV49" s="47">
        <v>0</v>
      </c>
      <c r="BW49" s="47">
        <v>3</v>
      </c>
      <c r="BX49" s="47">
        <v>4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4</v>
      </c>
      <c r="CO49" s="47">
        <v>0</v>
      </c>
      <c r="CP49" s="47">
        <v>0</v>
      </c>
      <c r="CQ49" s="47">
        <v>3</v>
      </c>
      <c r="CR49" s="47">
        <v>12</v>
      </c>
      <c r="CS49" s="47">
        <v>0</v>
      </c>
      <c r="CT49" s="47">
        <v>1</v>
      </c>
      <c r="CU49" s="47">
        <v>0</v>
      </c>
      <c r="CV49" s="47">
        <v>2</v>
      </c>
      <c r="CW49" s="47">
        <v>0</v>
      </c>
      <c r="CX49" s="47">
        <v>10</v>
      </c>
      <c r="CY49" s="47">
        <v>0</v>
      </c>
      <c r="CZ49" s="47">
        <v>0</v>
      </c>
      <c r="DA49" s="47">
        <v>10</v>
      </c>
      <c r="DB49" s="47">
        <v>20</v>
      </c>
      <c r="DC49" s="47">
        <v>0</v>
      </c>
      <c r="DD49" s="47">
        <v>0</v>
      </c>
      <c r="DE49" s="47">
        <v>0</v>
      </c>
      <c r="DF49" s="47">
        <v>0</v>
      </c>
      <c r="DG49" s="47">
        <v>0</v>
      </c>
      <c r="DH49" s="47">
        <v>0</v>
      </c>
      <c r="DI49" s="47">
        <v>0</v>
      </c>
      <c r="DJ49" s="47">
        <v>0</v>
      </c>
      <c r="DK49" s="47">
        <v>0</v>
      </c>
      <c r="DL49" s="47">
        <v>5</v>
      </c>
      <c r="DM49" s="47">
        <v>4</v>
      </c>
      <c r="DN49" s="47">
        <v>0</v>
      </c>
      <c r="DO49" s="47">
        <v>0</v>
      </c>
      <c r="DP49" s="47">
        <v>10</v>
      </c>
      <c r="DQ49" s="47">
        <v>11</v>
      </c>
    </row>
    <row r="50" spans="1:121" s="14" customFormat="1" ht="15" customHeight="1">
      <c r="A50" s="22" t="s">
        <v>146</v>
      </c>
      <c r="B50" s="47">
        <v>776</v>
      </c>
      <c r="C50" s="47">
        <v>18</v>
      </c>
      <c r="D50" s="47">
        <v>0</v>
      </c>
      <c r="E50" s="47">
        <v>790</v>
      </c>
      <c r="F50" s="47">
        <v>1324</v>
      </c>
      <c r="G50" s="47">
        <v>0</v>
      </c>
      <c r="H50" s="47">
        <v>0</v>
      </c>
      <c r="I50" s="47">
        <v>0</v>
      </c>
      <c r="J50" s="47">
        <v>1</v>
      </c>
      <c r="K50" s="47">
        <v>3</v>
      </c>
      <c r="L50" s="47">
        <v>9</v>
      </c>
      <c r="M50" s="47">
        <v>0</v>
      </c>
      <c r="N50" s="47">
        <v>0</v>
      </c>
      <c r="O50" s="47">
        <v>11</v>
      </c>
      <c r="P50" s="47">
        <v>26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14</v>
      </c>
      <c r="W50" s="47">
        <v>9</v>
      </c>
      <c r="X50" s="47">
        <v>0</v>
      </c>
      <c r="Y50" s="47">
        <v>15</v>
      </c>
      <c r="Z50" s="47">
        <v>17</v>
      </c>
      <c r="AA50" s="47">
        <v>181</v>
      </c>
      <c r="AB50" s="47">
        <v>1</v>
      </c>
      <c r="AC50" s="47">
        <v>0</v>
      </c>
      <c r="AD50" s="47">
        <v>194</v>
      </c>
      <c r="AE50" s="47">
        <v>379</v>
      </c>
      <c r="AF50" s="47">
        <v>6</v>
      </c>
      <c r="AG50" s="47">
        <v>0</v>
      </c>
      <c r="AH50" s="47">
        <v>0</v>
      </c>
      <c r="AI50" s="47">
        <v>6</v>
      </c>
      <c r="AJ50" s="47">
        <v>1</v>
      </c>
      <c r="AK50" s="47">
        <v>8</v>
      </c>
      <c r="AL50" s="47">
        <v>0</v>
      </c>
      <c r="AM50" s="47">
        <v>0</v>
      </c>
      <c r="AN50" s="47">
        <v>11</v>
      </c>
      <c r="AO50" s="47">
        <v>22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56</v>
      </c>
      <c r="AV50" s="47">
        <v>0</v>
      </c>
      <c r="AW50" s="47">
        <v>0</v>
      </c>
      <c r="AX50" s="47">
        <v>38</v>
      </c>
      <c r="AY50" s="47">
        <v>59</v>
      </c>
      <c r="AZ50" s="47">
        <v>80</v>
      </c>
      <c r="BA50" s="47">
        <v>1</v>
      </c>
      <c r="BB50" s="47">
        <v>0</v>
      </c>
      <c r="BC50" s="47">
        <v>97</v>
      </c>
      <c r="BD50" s="47">
        <v>65</v>
      </c>
      <c r="BE50" s="47">
        <v>2</v>
      </c>
      <c r="BF50" s="47">
        <v>0</v>
      </c>
      <c r="BG50" s="47">
        <v>0</v>
      </c>
      <c r="BH50" s="47">
        <v>2</v>
      </c>
      <c r="BI50" s="47">
        <v>2</v>
      </c>
      <c r="BJ50" s="47">
        <v>4</v>
      </c>
      <c r="BK50" s="47">
        <v>1</v>
      </c>
      <c r="BL50" s="47">
        <v>0</v>
      </c>
      <c r="BM50" s="47">
        <v>3</v>
      </c>
      <c r="BN50" s="47">
        <v>4</v>
      </c>
      <c r="BO50" s="47">
        <v>74</v>
      </c>
      <c r="BP50" s="47">
        <v>0</v>
      </c>
      <c r="BQ50" s="47">
        <v>0</v>
      </c>
      <c r="BR50" s="47">
        <v>75</v>
      </c>
      <c r="BS50" s="47">
        <v>106</v>
      </c>
      <c r="BT50" s="47">
        <v>44</v>
      </c>
      <c r="BU50" s="47">
        <v>0</v>
      </c>
      <c r="BV50" s="47">
        <v>0</v>
      </c>
      <c r="BW50" s="47">
        <v>47</v>
      </c>
      <c r="BX50" s="47">
        <v>76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1</v>
      </c>
      <c r="CN50" s="47">
        <v>27</v>
      </c>
      <c r="CO50" s="47">
        <v>0</v>
      </c>
      <c r="CP50" s="47">
        <v>0</v>
      </c>
      <c r="CQ50" s="47">
        <v>23</v>
      </c>
      <c r="CR50" s="47">
        <v>56</v>
      </c>
      <c r="CS50" s="47">
        <v>5</v>
      </c>
      <c r="CT50" s="47">
        <v>6</v>
      </c>
      <c r="CU50" s="47">
        <v>0</v>
      </c>
      <c r="CV50" s="47">
        <v>8</v>
      </c>
      <c r="CW50" s="47">
        <v>9</v>
      </c>
      <c r="CX50" s="47">
        <v>107</v>
      </c>
      <c r="CY50" s="47">
        <v>0</v>
      </c>
      <c r="CZ50" s="47">
        <v>0</v>
      </c>
      <c r="DA50" s="47">
        <v>103</v>
      </c>
      <c r="DB50" s="47">
        <v>258</v>
      </c>
      <c r="DC50" s="47">
        <v>0</v>
      </c>
      <c r="DD50" s="47">
        <v>0</v>
      </c>
      <c r="DE50" s="47">
        <v>0</v>
      </c>
      <c r="DF50" s="47">
        <v>0</v>
      </c>
      <c r="DG50" s="47">
        <v>0</v>
      </c>
      <c r="DH50" s="47">
        <v>104</v>
      </c>
      <c r="DI50" s="47">
        <v>0</v>
      </c>
      <c r="DJ50" s="47">
        <v>0</v>
      </c>
      <c r="DK50" s="47">
        <v>107</v>
      </c>
      <c r="DL50" s="47">
        <v>172</v>
      </c>
      <c r="DM50" s="47">
        <v>55</v>
      </c>
      <c r="DN50" s="47">
        <v>0</v>
      </c>
      <c r="DO50" s="47">
        <v>0</v>
      </c>
      <c r="DP50" s="47">
        <v>49</v>
      </c>
      <c r="DQ50" s="47">
        <v>68</v>
      </c>
    </row>
    <row r="51" spans="1:121" s="14" customFormat="1" ht="15" customHeight="1">
      <c r="A51" s="22" t="s">
        <v>147</v>
      </c>
      <c r="B51" s="47">
        <v>227</v>
      </c>
      <c r="C51" s="47">
        <v>4</v>
      </c>
      <c r="D51" s="47">
        <v>0</v>
      </c>
      <c r="E51" s="47">
        <v>193</v>
      </c>
      <c r="F51" s="47">
        <v>405</v>
      </c>
      <c r="G51" s="47">
        <v>0</v>
      </c>
      <c r="H51" s="47">
        <v>0</v>
      </c>
      <c r="I51" s="47">
        <v>0</v>
      </c>
      <c r="J51" s="47">
        <v>0</v>
      </c>
      <c r="K51" s="47">
        <v>1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1</v>
      </c>
      <c r="U51" s="47">
        <v>0</v>
      </c>
      <c r="V51" s="47">
        <v>15</v>
      </c>
      <c r="W51" s="47">
        <v>0</v>
      </c>
      <c r="X51" s="47">
        <v>0</v>
      </c>
      <c r="Y51" s="47">
        <v>12</v>
      </c>
      <c r="Z51" s="47">
        <v>7</v>
      </c>
      <c r="AA51" s="47">
        <v>49</v>
      </c>
      <c r="AB51" s="47">
        <v>2</v>
      </c>
      <c r="AC51" s="47">
        <v>0</v>
      </c>
      <c r="AD51" s="47">
        <v>40</v>
      </c>
      <c r="AE51" s="47">
        <v>106</v>
      </c>
      <c r="AF51" s="47">
        <v>0</v>
      </c>
      <c r="AG51" s="47">
        <v>1</v>
      </c>
      <c r="AH51" s="47">
        <v>0</v>
      </c>
      <c r="AI51" s="47">
        <v>1</v>
      </c>
      <c r="AJ51" s="47">
        <v>0</v>
      </c>
      <c r="AK51" s="47">
        <v>1</v>
      </c>
      <c r="AL51" s="47">
        <v>0</v>
      </c>
      <c r="AM51" s="47">
        <v>0</v>
      </c>
      <c r="AN51" s="47">
        <v>3</v>
      </c>
      <c r="AO51" s="47">
        <v>4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10</v>
      </c>
      <c r="AV51" s="47">
        <v>0</v>
      </c>
      <c r="AW51" s="47">
        <v>0</v>
      </c>
      <c r="AX51" s="47">
        <v>11</v>
      </c>
      <c r="AY51" s="47">
        <v>7</v>
      </c>
      <c r="AZ51" s="47">
        <v>39</v>
      </c>
      <c r="BA51" s="47">
        <v>0</v>
      </c>
      <c r="BB51" s="47">
        <v>0</v>
      </c>
      <c r="BC51" s="47">
        <v>28</v>
      </c>
      <c r="BD51" s="47">
        <v>55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1</v>
      </c>
      <c r="BK51" s="47">
        <v>0</v>
      </c>
      <c r="BL51" s="47">
        <v>0</v>
      </c>
      <c r="BM51" s="47">
        <v>1</v>
      </c>
      <c r="BN51" s="47">
        <v>0</v>
      </c>
      <c r="BO51" s="47">
        <v>10</v>
      </c>
      <c r="BP51" s="47">
        <v>0</v>
      </c>
      <c r="BQ51" s="47">
        <v>0</v>
      </c>
      <c r="BR51" s="47">
        <v>17</v>
      </c>
      <c r="BS51" s="47">
        <v>36</v>
      </c>
      <c r="BT51" s="47">
        <v>13</v>
      </c>
      <c r="BU51" s="47">
        <v>0</v>
      </c>
      <c r="BV51" s="47">
        <v>0</v>
      </c>
      <c r="BW51" s="47">
        <v>7</v>
      </c>
      <c r="BX51" s="47">
        <v>17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1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4</v>
      </c>
      <c r="CO51" s="47">
        <v>0</v>
      </c>
      <c r="CP51" s="47">
        <v>0</v>
      </c>
      <c r="CQ51" s="47">
        <v>5</v>
      </c>
      <c r="CR51" s="47">
        <v>20</v>
      </c>
      <c r="CS51" s="47">
        <v>1</v>
      </c>
      <c r="CT51" s="47">
        <v>1</v>
      </c>
      <c r="CU51" s="47">
        <v>0</v>
      </c>
      <c r="CV51" s="47">
        <v>6</v>
      </c>
      <c r="CW51" s="47">
        <v>1</v>
      </c>
      <c r="CX51" s="47">
        <v>51</v>
      </c>
      <c r="CY51" s="47">
        <v>0</v>
      </c>
      <c r="CZ51" s="47">
        <v>0</v>
      </c>
      <c r="DA51" s="47">
        <v>31</v>
      </c>
      <c r="DB51" s="47">
        <v>112</v>
      </c>
      <c r="DC51" s="47">
        <v>5</v>
      </c>
      <c r="DD51" s="47">
        <v>0</v>
      </c>
      <c r="DE51" s="47">
        <v>0</v>
      </c>
      <c r="DF51" s="47">
        <v>2</v>
      </c>
      <c r="DG51" s="47">
        <v>6</v>
      </c>
      <c r="DH51" s="47">
        <v>4</v>
      </c>
      <c r="DI51" s="47">
        <v>0</v>
      </c>
      <c r="DJ51" s="47">
        <v>0</v>
      </c>
      <c r="DK51" s="47">
        <v>11</v>
      </c>
      <c r="DL51" s="47">
        <v>3</v>
      </c>
      <c r="DM51" s="47">
        <v>24</v>
      </c>
      <c r="DN51" s="47">
        <v>0</v>
      </c>
      <c r="DO51" s="47">
        <v>0</v>
      </c>
      <c r="DP51" s="47">
        <v>17</v>
      </c>
      <c r="DQ51" s="47">
        <v>29</v>
      </c>
    </row>
    <row r="52" spans="1:121" s="14" customFormat="1" ht="15" customHeight="1">
      <c r="A52" s="22" t="s">
        <v>148</v>
      </c>
      <c r="B52" s="47">
        <v>75</v>
      </c>
      <c r="C52" s="47">
        <v>1</v>
      </c>
      <c r="D52" s="47">
        <v>0</v>
      </c>
      <c r="E52" s="47">
        <v>83</v>
      </c>
      <c r="F52" s="47">
        <v>124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1</v>
      </c>
      <c r="M52" s="47">
        <v>0</v>
      </c>
      <c r="N52" s="47">
        <v>0</v>
      </c>
      <c r="O52" s="47">
        <v>1</v>
      </c>
      <c r="P52" s="47">
        <v>1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3</v>
      </c>
      <c r="W52" s="47">
        <v>0</v>
      </c>
      <c r="X52" s="47">
        <v>0</v>
      </c>
      <c r="Y52" s="47">
        <v>1</v>
      </c>
      <c r="Z52" s="47">
        <v>3</v>
      </c>
      <c r="AA52" s="47">
        <v>13</v>
      </c>
      <c r="AB52" s="47">
        <v>1</v>
      </c>
      <c r="AC52" s="47">
        <v>0</v>
      </c>
      <c r="AD52" s="47">
        <v>17</v>
      </c>
      <c r="AE52" s="47">
        <v>35</v>
      </c>
      <c r="AF52" s="47">
        <v>1</v>
      </c>
      <c r="AG52" s="47">
        <v>0</v>
      </c>
      <c r="AH52" s="47">
        <v>0</v>
      </c>
      <c r="AI52" s="47">
        <v>1</v>
      </c>
      <c r="AJ52" s="47">
        <v>0</v>
      </c>
      <c r="AK52" s="47">
        <v>1</v>
      </c>
      <c r="AL52" s="47">
        <v>0</v>
      </c>
      <c r="AM52" s="47">
        <v>0</v>
      </c>
      <c r="AN52" s="47">
        <v>2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7</v>
      </c>
      <c r="AV52" s="47">
        <v>0</v>
      </c>
      <c r="AW52" s="47">
        <v>0</v>
      </c>
      <c r="AX52" s="47">
        <v>9</v>
      </c>
      <c r="AY52" s="47">
        <v>8</v>
      </c>
      <c r="AZ52" s="47">
        <v>15</v>
      </c>
      <c r="BA52" s="47">
        <v>0</v>
      </c>
      <c r="BB52" s="47">
        <v>0</v>
      </c>
      <c r="BC52" s="47">
        <v>13</v>
      </c>
      <c r="BD52" s="47">
        <v>20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2</v>
      </c>
      <c r="BK52" s="47">
        <v>0</v>
      </c>
      <c r="BL52" s="47">
        <v>0</v>
      </c>
      <c r="BM52" s="47">
        <v>0</v>
      </c>
      <c r="BN52" s="47">
        <v>2</v>
      </c>
      <c r="BO52" s="47">
        <v>8</v>
      </c>
      <c r="BP52" s="47">
        <v>0</v>
      </c>
      <c r="BQ52" s="47">
        <v>0</v>
      </c>
      <c r="BR52" s="47">
        <v>11</v>
      </c>
      <c r="BS52" s="47">
        <v>18</v>
      </c>
      <c r="BT52" s="47">
        <v>1</v>
      </c>
      <c r="BU52" s="47">
        <v>0</v>
      </c>
      <c r="BV52" s="47">
        <v>0</v>
      </c>
      <c r="BW52" s="47">
        <v>0</v>
      </c>
      <c r="BX52" s="47">
        <v>1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4</v>
      </c>
      <c r="CO52" s="47">
        <v>0</v>
      </c>
      <c r="CP52" s="47">
        <v>0</v>
      </c>
      <c r="CQ52" s="47">
        <v>4</v>
      </c>
      <c r="CR52" s="47">
        <v>3</v>
      </c>
      <c r="CS52" s="47">
        <v>2</v>
      </c>
      <c r="CT52" s="47">
        <v>0</v>
      </c>
      <c r="CU52" s="47">
        <v>0</v>
      </c>
      <c r="CV52" s="47">
        <v>1</v>
      </c>
      <c r="CW52" s="47">
        <v>2</v>
      </c>
      <c r="CX52" s="47">
        <v>10</v>
      </c>
      <c r="CY52" s="47">
        <v>0</v>
      </c>
      <c r="CZ52" s="47">
        <v>0</v>
      </c>
      <c r="DA52" s="47">
        <v>15</v>
      </c>
      <c r="DB52" s="47">
        <v>12</v>
      </c>
      <c r="DC52" s="47">
        <v>0</v>
      </c>
      <c r="DD52" s="47">
        <v>0</v>
      </c>
      <c r="DE52" s="47">
        <v>0</v>
      </c>
      <c r="DF52" s="47">
        <v>0</v>
      </c>
      <c r="DG52" s="47">
        <v>0</v>
      </c>
      <c r="DH52" s="47">
        <v>6</v>
      </c>
      <c r="DI52" s="47">
        <v>0</v>
      </c>
      <c r="DJ52" s="47">
        <v>0</v>
      </c>
      <c r="DK52" s="47">
        <v>4</v>
      </c>
      <c r="DL52" s="47">
        <v>14</v>
      </c>
      <c r="DM52" s="47">
        <v>1</v>
      </c>
      <c r="DN52" s="47">
        <v>0</v>
      </c>
      <c r="DO52" s="47">
        <v>0</v>
      </c>
      <c r="DP52" s="47">
        <v>4</v>
      </c>
      <c r="DQ52" s="47">
        <v>5</v>
      </c>
    </row>
    <row r="53" spans="1:121" s="14" customFormat="1" ht="15" customHeight="1">
      <c r="A53" s="22" t="s">
        <v>256</v>
      </c>
      <c r="B53" s="47">
        <v>41</v>
      </c>
      <c r="C53" s="47">
        <v>0</v>
      </c>
      <c r="D53" s="47">
        <v>0</v>
      </c>
      <c r="E53" s="47">
        <v>42</v>
      </c>
      <c r="F53" s="47">
        <v>65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1</v>
      </c>
      <c r="W53" s="47">
        <v>0</v>
      </c>
      <c r="X53" s="47">
        <v>0</v>
      </c>
      <c r="Y53" s="47">
        <v>1</v>
      </c>
      <c r="Z53" s="47">
        <v>0</v>
      </c>
      <c r="AA53" s="47">
        <v>7</v>
      </c>
      <c r="AB53" s="47">
        <v>0</v>
      </c>
      <c r="AC53" s="47">
        <v>0</v>
      </c>
      <c r="AD53" s="47">
        <v>11</v>
      </c>
      <c r="AE53" s="47">
        <v>18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5</v>
      </c>
      <c r="AV53" s="47">
        <v>0</v>
      </c>
      <c r="AW53" s="47">
        <v>0</v>
      </c>
      <c r="AX53" s="47">
        <v>5</v>
      </c>
      <c r="AY53" s="47">
        <v>2</v>
      </c>
      <c r="AZ53" s="47">
        <v>4</v>
      </c>
      <c r="BA53" s="47">
        <v>0</v>
      </c>
      <c r="BB53" s="47">
        <v>0</v>
      </c>
      <c r="BC53" s="47">
        <v>4</v>
      </c>
      <c r="BD53" s="47">
        <v>2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2</v>
      </c>
      <c r="BP53" s="47">
        <v>0</v>
      </c>
      <c r="BQ53" s="47">
        <v>0</v>
      </c>
      <c r="BR53" s="47">
        <v>3</v>
      </c>
      <c r="BS53" s="47">
        <v>2</v>
      </c>
      <c r="BT53" s="47">
        <v>0</v>
      </c>
      <c r="BU53" s="47">
        <v>0</v>
      </c>
      <c r="BV53" s="47">
        <v>0</v>
      </c>
      <c r="BW53" s="47">
        <v>1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1</v>
      </c>
      <c r="CO53" s="47">
        <v>0</v>
      </c>
      <c r="CP53" s="47">
        <v>0</v>
      </c>
      <c r="CQ53" s="47">
        <v>2</v>
      </c>
      <c r="CR53" s="47">
        <v>6</v>
      </c>
      <c r="CS53" s="47">
        <v>0</v>
      </c>
      <c r="CT53" s="47">
        <v>0</v>
      </c>
      <c r="CU53" s="47">
        <v>0</v>
      </c>
      <c r="CV53" s="47">
        <v>1</v>
      </c>
      <c r="CW53" s="47">
        <v>0</v>
      </c>
      <c r="CX53" s="47">
        <v>10</v>
      </c>
      <c r="CY53" s="47">
        <v>0</v>
      </c>
      <c r="CZ53" s="47">
        <v>0</v>
      </c>
      <c r="DA53" s="47">
        <v>9</v>
      </c>
      <c r="DB53" s="47">
        <v>19</v>
      </c>
      <c r="DC53" s="47">
        <v>0</v>
      </c>
      <c r="DD53" s="47">
        <v>0</v>
      </c>
      <c r="DE53" s="47">
        <v>0</v>
      </c>
      <c r="DF53" s="47">
        <v>0</v>
      </c>
      <c r="DG53" s="47">
        <v>0</v>
      </c>
      <c r="DH53" s="47">
        <v>11</v>
      </c>
      <c r="DI53" s="47">
        <v>0</v>
      </c>
      <c r="DJ53" s="47">
        <v>0</v>
      </c>
      <c r="DK53" s="47">
        <v>5</v>
      </c>
      <c r="DL53" s="47">
        <v>16</v>
      </c>
      <c r="DM53" s="47">
        <v>0</v>
      </c>
      <c r="DN53" s="47">
        <v>0</v>
      </c>
      <c r="DO53" s="47">
        <v>0</v>
      </c>
      <c r="DP53" s="47">
        <v>0</v>
      </c>
      <c r="DQ53" s="47">
        <v>0</v>
      </c>
    </row>
    <row r="54" spans="1:121" s="14" customFormat="1" ht="15" customHeight="1">
      <c r="A54" s="22" t="s">
        <v>257</v>
      </c>
      <c r="B54" s="47">
        <v>75</v>
      </c>
      <c r="C54" s="47">
        <v>7</v>
      </c>
      <c r="D54" s="47">
        <v>0</v>
      </c>
      <c r="E54" s="47">
        <v>95</v>
      </c>
      <c r="F54" s="47">
        <v>126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3</v>
      </c>
      <c r="W54" s="47">
        <v>2</v>
      </c>
      <c r="X54" s="47">
        <v>0</v>
      </c>
      <c r="Y54" s="47">
        <v>7</v>
      </c>
      <c r="Z54" s="47">
        <v>0</v>
      </c>
      <c r="AA54" s="47">
        <v>16</v>
      </c>
      <c r="AB54" s="47">
        <v>0</v>
      </c>
      <c r="AC54" s="47">
        <v>0</v>
      </c>
      <c r="AD54" s="47">
        <v>26</v>
      </c>
      <c r="AE54" s="47">
        <v>37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1</v>
      </c>
      <c r="AL54" s="47">
        <v>0</v>
      </c>
      <c r="AM54" s="47">
        <v>0</v>
      </c>
      <c r="AN54" s="47">
        <v>1</v>
      </c>
      <c r="AO54" s="47">
        <v>3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7</v>
      </c>
      <c r="AV54" s="47">
        <v>0</v>
      </c>
      <c r="AW54" s="47">
        <v>0</v>
      </c>
      <c r="AX54" s="47">
        <v>2</v>
      </c>
      <c r="AY54" s="47">
        <v>5</v>
      </c>
      <c r="AZ54" s="47">
        <v>10</v>
      </c>
      <c r="BA54" s="47">
        <v>0</v>
      </c>
      <c r="BB54" s="47">
        <v>0</v>
      </c>
      <c r="BC54" s="47">
        <v>16</v>
      </c>
      <c r="BD54" s="47">
        <v>11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2</v>
      </c>
      <c r="BL54" s="47">
        <v>0</v>
      </c>
      <c r="BM54" s="47">
        <v>1</v>
      </c>
      <c r="BN54" s="47">
        <v>1</v>
      </c>
      <c r="BO54" s="47">
        <v>6</v>
      </c>
      <c r="BP54" s="47">
        <v>0</v>
      </c>
      <c r="BQ54" s="47">
        <v>0</v>
      </c>
      <c r="BR54" s="47">
        <v>9</v>
      </c>
      <c r="BS54" s="47">
        <v>17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3</v>
      </c>
      <c r="CO54" s="47">
        <v>0</v>
      </c>
      <c r="CP54" s="47">
        <v>0</v>
      </c>
      <c r="CQ54" s="47">
        <v>2</v>
      </c>
      <c r="CR54" s="47">
        <v>3</v>
      </c>
      <c r="CS54" s="47">
        <v>2</v>
      </c>
      <c r="CT54" s="47">
        <v>3</v>
      </c>
      <c r="CU54" s="47">
        <v>0</v>
      </c>
      <c r="CV54" s="47">
        <v>5</v>
      </c>
      <c r="CW54" s="47">
        <v>1</v>
      </c>
      <c r="CX54" s="47">
        <v>12</v>
      </c>
      <c r="CY54" s="47">
        <v>0</v>
      </c>
      <c r="CZ54" s="47">
        <v>0</v>
      </c>
      <c r="DA54" s="47">
        <v>15</v>
      </c>
      <c r="DB54" s="47">
        <v>30</v>
      </c>
      <c r="DC54" s="47">
        <v>0</v>
      </c>
      <c r="DD54" s="47">
        <v>0</v>
      </c>
      <c r="DE54" s="47">
        <v>0</v>
      </c>
      <c r="DF54" s="47">
        <v>0</v>
      </c>
      <c r="DG54" s="47">
        <v>0</v>
      </c>
      <c r="DH54" s="47">
        <v>13</v>
      </c>
      <c r="DI54" s="47">
        <v>0</v>
      </c>
      <c r="DJ54" s="47">
        <v>0</v>
      </c>
      <c r="DK54" s="47">
        <v>9</v>
      </c>
      <c r="DL54" s="47">
        <v>17</v>
      </c>
      <c r="DM54" s="47">
        <v>2</v>
      </c>
      <c r="DN54" s="47">
        <v>0</v>
      </c>
      <c r="DO54" s="47">
        <v>0</v>
      </c>
      <c r="DP54" s="47">
        <v>2</v>
      </c>
      <c r="DQ54" s="47">
        <v>1</v>
      </c>
    </row>
    <row r="55" spans="1:121" s="14" customFormat="1" ht="15" customHeight="1">
      <c r="A55" s="22" t="s">
        <v>258</v>
      </c>
      <c r="B55" s="47">
        <v>140</v>
      </c>
      <c r="C55" s="47">
        <v>1</v>
      </c>
      <c r="D55" s="47">
        <v>0</v>
      </c>
      <c r="E55" s="47">
        <v>170</v>
      </c>
      <c r="F55" s="47">
        <v>251</v>
      </c>
      <c r="G55" s="47">
        <v>0</v>
      </c>
      <c r="H55" s="47">
        <v>0</v>
      </c>
      <c r="I55" s="47">
        <v>0</v>
      </c>
      <c r="J55" s="47">
        <v>0</v>
      </c>
      <c r="K55" s="47">
        <v>1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1</v>
      </c>
      <c r="R55" s="47">
        <v>0</v>
      </c>
      <c r="S55" s="47">
        <v>0</v>
      </c>
      <c r="T55" s="47">
        <v>1</v>
      </c>
      <c r="U55" s="47">
        <v>0</v>
      </c>
      <c r="V55" s="47">
        <v>6</v>
      </c>
      <c r="W55" s="47">
        <v>1</v>
      </c>
      <c r="X55" s="47">
        <v>0</v>
      </c>
      <c r="Y55" s="47">
        <v>4</v>
      </c>
      <c r="Z55" s="47">
        <v>3</v>
      </c>
      <c r="AA55" s="47">
        <v>25</v>
      </c>
      <c r="AB55" s="47">
        <v>0</v>
      </c>
      <c r="AC55" s="47">
        <v>0</v>
      </c>
      <c r="AD55" s="47">
        <v>43</v>
      </c>
      <c r="AE55" s="47">
        <v>58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2</v>
      </c>
      <c r="AL55" s="47">
        <v>0</v>
      </c>
      <c r="AM55" s="47">
        <v>0</v>
      </c>
      <c r="AN55" s="47">
        <v>2</v>
      </c>
      <c r="AO55" s="47">
        <v>6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6</v>
      </c>
      <c r="AV55" s="47">
        <v>0</v>
      </c>
      <c r="AW55" s="47">
        <v>0</v>
      </c>
      <c r="AX55" s="47">
        <v>4</v>
      </c>
      <c r="AY55" s="47">
        <v>7</v>
      </c>
      <c r="AZ55" s="47">
        <v>12</v>
      </c>
      <c r="BA55" s="47">
        <v>0</v>
      </c>
      <c r="BB55" s="47">
        <v>0</v>
      </c>
      <c r="BC55" s="47">
        <v>16</v>
      </c>
      <c r="BD55" s="47">
        <v>20</v>
      </c>
      <c r="BE55" s="47">
        <v>12</v>
      </c>
      <c r="BF55" s="47">
        <v>0</v>
      </c>
      <c r="BG55" s="47">
        <v>0</v>
      </c>
      <c r="BH55" s="47">
        <v>15</v>
      </c>
      <c r="BI55" s="47">
        <v>3</v>
      </c>
      <c r="BJ55" s="47">
        <v>2</v>
      </c>
      <c r="BK55" s="47">
        <v>0</v>
      </c>
      <c r="BL55" s="47">
        <v>0</v>
      </c>
      <c r="BM55" s="47">
        <v>0</v>
      </c>
      <c r="BN55" s="47">
        <v>2</v>
      </c>
      <c r="BO55" s="47">
        <v>27</v>
      </c>
      <c r="BP55" s="47">
        <v>0</v>
      </c>
      <c r="BQ55" s="47">
        <v>0</v>
      </c>
      <c r="BR55" s="47">
        <v>27</v>
      </c>
      <c r="BS55" s="47">
        <v>55</v>
      </c>
      <c r="BT55" s="47">
        <v>0</v>
      </c>
      <c r="BU55" s="47">
        <v>0</v>
      </c>
      <c r="BV55" s="47">
        <v>0</v>
      </c>
      <c r="BW55" s="47">
        <v>1</v>
      </c>
      <c r="BX55" s="47">
        <v>1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2</v>
      </c>
      <c r="CE55" s="47">
        <v>0</v>
      </c>
      <c r="CF55" s="47">
        <v>0</v>
      </c>
      <c r="CG55" s="47">
        <v>0</v>
      </c>
      <c r="CH55" s="47">
        <v>2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3</v>
      </c>
      <c r="CO55" s="47">
        <v>0</v>
      </c>
      <c r="CP55" s="47">
        <v>0</v>
      </c>
      <c r="CQ55" s="47">
        <v>3</v>
      </c>
      <c r="CR55" s="47">
        <v>14</v>
      </c>
      <c r="CS55" s="47">
        <v>5</v>
      </c>
      <c r="CT55" s="47">
        <v>0</v>
      </c>
      <c r="CU55" s="47">
        <v>0</v>
      </c>
      <c r="CV55" s="47">
        <v>4</v>
      </c>
      <c r="CW55" s="47">
        <v>2</v>
      </c>
      <c r="CX55" s="47">
        <v>11</v>
      </c>
      <c r="CY55" s="47">
        <v>0</v>
      </c>
      <c r="CZ55" s="47">
        <v>0</v>
      </c>
      <c r="DA55" s="47">
        <v>27</v>
      </c>
      <c r="DB55" s="47">
        <v>42</v>
      </c>
      <c r="DC55" s="47">
        <v>0</v>
      </c>
      <c r="DD55" s="47">
        <v>0</v>
      </c>
      <c r="DE55" s="47">
        <v>0</v>
      </c>
      <c r="DF55" s="47">
        <v>0</v>
      </c>
      <c r="DG55" s="47">
        <v>0</v>
      </c>
      <c r="DH55" s="47">
        <v>23</v>
      </c>
      <c r="DI55" s="47">
        <v>0</v>
      </c>
      <c r="DJ55" s="47">
        <v>0</v>
      </c>
      <c r="DK55" s="47">
        <v>21</v>
      </c>
      <c r="DL55" s="47">
        <v>29</v>
      </c>
      <c r="DM55" s="47">
        <v>3</v>
      </c>
      <c r="DN55" s="47">
        <v>0</v>
      </c>
      <c r="DO55" s="47">
        <v>0</v>
      </c>
      <c r="DP55" s="47">
        <v>2</v>
      </c>
      <c r="DQ55" s="47">
        <v>6</v>
      </c>
    </row>
    <row r="56" spans="1:121" s="14" customFormat="1" ht="15" customHeight="1">
      <c r="A56" s="22" t="s">
        <v>149</v>
      </c>
      <c r="B56" s="47">
        <v>49</v>
      </c>
      <c r="C56" s="47">
        <v>0</v>
      </c>
      <c r="D56" s="47">
        <v>0</v>
      </c>
      <c r="E56" s="47">
        <v>50</v>
      </c>
      <c r="F56" s="47">
        <v>92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1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5</v>
      </c>
      <c r="W56" s="47">
        <v>0</v>
      </c>
      <c r="X56" s="47">
        <v>0</v>
      </c>
      <c r="Y56" s="47">
        <v>4</v>
      </c>
      <c r="Z56" s="47">
        <v>1</v>
      </c>
      <c r="AA56" s="47">
        <v>12</v>
      </c>
      <c r="AB56" s="47">
        <v>0</v>
      </c>
      <c r="AC56" s="47">
        <v>0</v>
      </c>
      <c r="AD56" s="47">
        <v>8</v>
      </c>
      <c r="AE56" s="47">
        <v>29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4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1</v>
      </c>
      <c r="AZ56" s="47">
        <v>11</v>
      </c>
      <c r="BA56" s="47">
        <v>0</v>
      </c>
      <c r="BB56" s="47">
        <v>0</v>
      </c>
      <c r="BC56" s="47">
        <v>12</v>
      </c>
      <c r="BD56" s="47">
        <v>19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1</v>
      </c>
      <c r="BK56" s="47">
        <v>0</v>
      </c>
      <c r="BL56" s="47">
        <v>0</v>
      </c>
      <c r="BM56" s="47">
        <v>1</v>
      </c>
      <c r="BN56" s="47">
        <v>1</v>
      </c>
      <c r="BO56" s="47">
        <v>9</v>
      </c>
      <c r="BP56" s="47">
        <v>0</v>
      </c>
      <c r="BQ56" s="47">
        <v>0</v>
      </c>
      <c r="BR56" s="47">
        <v>10</v>
      </c>
      <c r="BS56" s="47">
        <v>9</v>
      </c>
      <c r="BT56" s="47">
        <v>0</v>
      </c>
      <c r="BU56" s="47">
        <v>0</v>
      </c>
      <c r="BV56" s="47">
        <v>0</v>
      </c>
      <c r="BW56" s="47">
        <v>0</v>
      </c>
      <c r="BX56" s="47">
        <v>1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1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2</v>
      </c>
      <c r="CR56" s="47">
        <v>2</v>
      </c>
      <c r="CS56" s="47">
        <v>1</v>
      </c>
      <c r="CT56" s="47">
        <v>0</v>
      </c>
      <c r="CU56" s="47">
        <v>0</v>
      </c>
      <c r="CV56" s="47">
        <v>1</v>
      </c>
      <c r="CW56" s="47">
        <v>0</v>
      </c>
      <c r="CX56" s="47">
        <v>9</v>
      </c>
      <c r="CY56" s="47">
        <v>0</v>
      </c>
      <c r="CZ56" s="47">
        <v>0</v>
      </c>
      <c r="DA56" s="47">
        <v>8</v>
      </c>
      <c r="DB56" s="47">
        <v>22</v>
      </c>
      <c r="DC56" s="47">
        <v>0</v>
      </c>
      <c r="DD56" s="47">
        <v>0</v>
      </c>
      <c r="DE56" s="47">
        <v>0</v>
      </c>
      <c r="DF56" s="47">
        <v>0</v>
      </c>
      <c r="DG56" s="47">
        <v>0</v>
      </c>
      <c r="DH56" s="47">
        <v>1</v>
      </c>
      <c r="DI56" s="47">
        <v>0</v>
      </c>
      <c r="DJ56" s="47">
        <v>0</v>
      </c>
      <c r="DK56" s="47">
        <v>4</v>
      </c>
      <c r="DL56" s="47">
        <v>1</v>
      </c>
      <c r="DM56" s="47">
        <v>0</v>
      </c>
      <c r="DN56" s="47">
        <v>0</v>
      </c>
      <c r="DO56" s="47">
        <v>0</v>
      </c>
      <c r="DP56" s="47">
        <v>0</v>
      </c>
      <c r="DQ56" s="47">
        <v>0</v>
      </c>
    </row>
    <row r="57" spans="1:116" ht="15" customHeight="1">
      <c r="A57" s="2"/>
      <c r="B57" s="4"/>
      <c r="DL57" s="8"/>
    </row>
    <row r="58" spans="1:121" ht="15" customHeight="1">
      <c r="A58" s="2"/>
      <c r="B58" s="4">
        <f>SUM(B7:B57)</f>
        <v>5644</v>
      </c>
      <c r="C58" s="4">
        <f aca="true" t="shared" si="0" ref="C58:BN58">SUM(C7:C57)</f>
        <v>147</v>
      </c>
      <c r="D58" s="4">
        <f t="shared" si="0"/>
        <v>0</v>
      </c>
      <c r="E58" s="4">
        <f t="shared" si="0"/>
        <v>5847</v>
      </c>
      <c r="F58" s="4">
        <f t="shared" si="0"/>
        <v>10635</v>
      </c>
      <c r="G58" s="4">
        <f t="shared" si="0"/>
        <v>13</v>
      </c>
      <c r="H58" s="4">
        <f t="shared" si="0"/>
        <v>0</v>
      </c>
      <c r="I58" s="4">
        <f t="shared" si="0"/>
        <v>0</v>
      </c>
      <c r="J58" s="4">
        <f t="shared" si="0"/>
        <v>15</v>
      </c>
      <c r="K58" s="4">
        <f t="shared" si="0"/>
        <v>40</v>
      </c>
      <c r="L58" s="4">
        <f t="shared" si="0"/>
        <v>18</v>
      </c>
      <c r="M58" s="4">
        <f t="shared" si="0"/>
        <v>0</v>
      </c>
      <c r="N58" s="4">
        <f t="shared" si="0"/>
        <v>0</v>
      </c>
      <c r="O58" s="4">
        <f t="shared" si="0"/>
        <v>20</v>
      </c>
      <c r="P58" s="4">
        <f t="shared" si="0"/>
        <v>36</v>
      </c>
      <c r="Q58" s="4">
        <f t="shared" si="0"/>
        <v>2</v>
      </c>
      <c r="R58" s="4">
        <f t="shared" si="0"/>
        <v>2</v>
      </c>
      <c r="S58" s="4">
        <f t="shared" si="0"/>
        <v>0</v>
      </c>
      <c r="T58" s="4">
        <f t="shared" si="0"/>
        <v>4</v>
      </c>
      <c r="U58" s="4">
        <f t="shared" si="0"/>
        <v>3</v>
      </c>
      <c r="V58" s="4">
        <f t="shared" si="0"/>
        <v>220</v>
      </c>
      <c r="W58" s="4">
        <f t="shared" si="0"/>
        <v>72</v>
      </c>
      <c r="X58" s="4">
        <f t="shared" si="0"/>
        <v>0</v>
      </c>
      <c r="Y58" s="4">
        <f t="shared" si="0"/>
        <v>261</v>
      </c>
      <c r="Z58" s="4">
        <f t="shared" si="0"/>
        <v>175</v>
      </c>
      <c r="AA58" s="4">
        <f t="shared" si="0"/>
        <v>1338</v>
      </c>
      <c r="AB58" s="4">
        <f t="shared" si="0"/>
        <v>6</v>
      </c>
      <c r="AC58" s="4">
        <f t="shared" si="0"/>
        <v>0</v>
      </c>
      <c r="AD58" s="4">
        <f t="shared" si="0"/>
        <v>1410</v>
      </c>
      <c r="AE58" s="4">
        <f t="shared" si="0"/>
        <v>3358</v>
      </c>
      <c r="AF58" s="4">
        <f t="shared" si="0"/>
        <v>16</v>
      </c>
      <c r="AG58" s="4">
        <f t="shared" si="0"/>
        <v>3</v>
      </c>
      <c r="AH58" s="4">
        <f t="shared" si="0"/>
        <v>0</v>
      </c>
      <c r="AI58" s="4">
        <f t="shared" si="0"/>
        <v>19</v>
      </c>
      <c r="AJ58" s="4">
        <f t="shared" si="0"/>
        <v>12</v>
      </c>
      <c r="AK58" s="4">
        <f t="shared" si="0"/>
        <v>74</v>
      </c>
      <c r="AL58" s="4">
        <f t="shared" si="0"/>
        <v>0</v>
      </c>
      <c r="AM58" s="4">
        <f t="shared" si="0"/>
        <v>0</v>
      </c>
      <c r="AN58" s="4">
        <f t="shared" si="0"/>
        <v>85</v>
      </c>
      <c r="AO58" s="4">
        <f t="shared" si="0"/>
        <v>214</v>
      </c>
      <c r="AP58" s="4">
        <f t="shared" si="0"/>
        <v>1</v>
      </c>
      <c r="AQ58" s="4">
        <f t="shared" si="0"/>
        <v>0</v>
      </c>
      <c r="AR58" s="4">
        <f t="shared" si="0"/>
        <v>0</v>
      </c>
      <c r="AS58" s="4">
        <f t="shared" si="0"/>
        <v>1</v>
      </c>
      <c r="AT58" s="4">
        <f t="shared" si="0"/>
        <v>2</v>
      </c>
      <c r="AU58" s="4">
        <f t="shared" si="0"/>
        <v>396</v>
      </c>
      <c r="AV58" s="4">
        <f t="shared" si="0"/>
        <v>0</v>
      </c>
      <c r="AW58" s="4">
        <f t="shared" si="0"/>
        <v>0</v>
      </c>
      <c r="AX58" s="4">
        <f t="shared" si="0"/>
        <v>386</v>
      </c>
      <c r="AY58" s="4">
        <f t="shared" si="0"/>
        <v>417</v>
      </c>
      <c r="AZ58" s="4">
        <f t="shared" si="0"/>
        <v>753</v>
      </c>
      <c r="BA58" s="4">
        <f t="shared" si="0"/>
        <v>1</v>
      </c>
      <c r="BB58" s="4">
        <f t="shared" si="0"/>
        <v>0</v>
      </c>
      <c r="BC58" s="4">
        <f t="shared" si="0"/>
        <v>747</v>
      </c>
      <c r="BD58" s="4">
        <f t="shared" si="0"/>
        <v>956</v>
      </c>
      <c r="BE58" s="4">
        <f t="shared" si="0"/>
        <v>16</v>
      </c>
      <c r="BF58" s="4">
        <f t="shared" si="0"/>
        <v>0</v>
      </c>
      <c r="BG58" s="4">
        <f t="shared" si="0"/>
        <v>0</v>
      </c>
      <c r="BH58" s="4">
        <f t="shared" si="0"/>
        <v>24</v>
      </c>
      <c r="BI58" s="4">
        <f t="shared" si="0"/>
        <v>20</v>
      </c>
      <c r="BJ58" s="4">
        <f t="shared" si="0"/>
        <v>66</v>
      </c>
      <c r="BK58" s="4">
        <f t="shared" si="0"/>
        <v>11</v>
      </c>
      <c r="BL58" s="4">
        <f t="shared" si="0"/>
        <v>0</v>
      </c>
      <c r="BM58" s="4">
        <f t="shared" si="0"/>
        <v>69</v>
      </c>
      <c r="BN58" s="4">
        <f t="shared" si="0"/>
        <v>67</v>
      </c>
      <c r="BO58" s="4">
        <f aca="true" t="shared" si="1" ref="BO58:DQ58">SUM(BO7:BO57)</f>
        <v>657</v>
      </c>
      <c r="BP58" s="4">
        <f t="shared" si="1"/>
        <v>0</v>
      </c>
      <c r="BQ58" s="4">
        <f t="shared" si="1"/>
        <v>0</v>
      </c>
      <c r="BR58" s="4">
        <f t="shared" si="1"/>
        <v>674</v>
      </c>
      <c r="BS58" s="4">
        <f t="shared" si="1"/>
        <v>1185</v>
      </c>
      <c r="BT58" s="4">
        <f t="shared" si="1"/>
        <v>90</v>
      </c>
      <c r="BU58" s="4">
        <f t="shared" si="1"/>
        <v>0</v>
      </c>
      <c r="BV58" s="4">
        <f t="shared" si="1"/>
        <v>0</v>
      </c>
      <c r="BW58" s="4">
        <f t="shared" si="1"/>
        <v>83</v>
      </c>
      <c r="BX58" s="4">
        <f t="shared" si="1"/>
        <v>178</v>
      </c>
      <c r="BY58" s="4">
        <f t="shared" si="1"/>
        <v>0</v>
      </c>
      <c r="BZ58" s="4">
        <f t="shared" si="1"/>
        <v>0</v>
      </c>
      <c r="CA58" s="4">
        <f t="shared" si="1"/>
        <v>0</v>
      </c>
      <c r="CB58" s="4">
        <f t="shared" si="1"/>
        <v>0</v>
      </c>
      <c r="CC58" s="4">
        <f t="shared" si="1"/>
        <v>1</v>
      </c>
      <c r="CD58" s="4">
        <f t="shared" si="1"/>
        <v>9</v>
      </c>
      <c r="CE58" s="4">
        <f t="shared" si="1"/>
        <v>0</v>
      </c>
      <c r="CF58" s="4">
        <f t="shared" si="1"/>
        <v>0</v>
      </c>
      <c r="CG58" s="4">
        <f t="shared" si="1"/>
        <v>10</v>
      </c>
      <c r="CH58" s="4">
        <f t="shared" si="1"/>
        <v>22</v>
      </c>
      <c r="CI58" s="4">
        <f t="shared" si="1"/>
        <v>7</v>
      </c>
      <c r="CJ58" s="4">
        <f t="shared" si="1"/>
        <v>0</v>
      </c>
      <c r="CK58" s="4">
        <f t="shared" si="1"/>
        <v>0</v>
      </c>
      <c r="CL58" s="4">
        <f t="shared" si="1"/>
        <v>6</v>
      </c>
      <c r="CM58" s="4">
        <f t="shared" si="1"/>
        <v>2</v>
      </c>
      <c r="CN58" s="4">
        <f t="shared" si="1"/>
        <v>133</v>
      </c>
      <c r="CO58" s="4">
        <f t="shared" si="1"/>
        <v>0</v>
      </c>
      <c r="CP58" s="4">
        <f t="shared" si="1"/>
        <v>0</v>
      </c>
      <c r="CQ58" s="4">
        <f t="shared" si="1"/>
        <v>139</v>
      </c>
      <c r="CR58" s="4">
        <f t="shared" si="1"/>
        <v>420</v>
      </c>
      <c r="CS58" s="4">
        <f t="shared" si="1"/>
        <v>99</v>
      </c>
      <c r="CT58" s="4">
        <f t="shared" si="1"/>
        <v>50</v>
      </c>
      <c r="CU58" s="4">
        <f t="shared" si="1"/>
        <v>0</v>
      </c>
      <c r="CV58" s="4">
        <f t="shared" si="1"/>
        <v>150</v>
      </c>
      <c r="CW58" s="4">
        <f t="shared" si="1"/>
        <v>168</v>
      </c>
      <c r="CX58" s="4">
        <f t="shared" si="1"/>
        <v>970</v>
      </c>
      <c r="CY58" s="4">
        <f t="shared" si="1"/>
        <v>2</v>
      </c>
      <c r="CZ58" s="4">
        <f t="shared" si="1"/>
        <v>0</v>
      </c>
      <c r="DA58" s="4">
        <f t="shared" si="1"/>
        <v>1011</v>
      </c>
      <c r="DB58" s="4">
        <f t="shared" si="1"/>
        <v>2295</v>
      </c>
      <c r="DC58" s="4">
        <f t="shared" si="1"/>
        <v>35</v>
      </c>
      <c r="DD58" s="4">
        <f t="shared" si="1"/>
        <v>0</v>
      </c>
      <c r="DE58" s="4">
        <f t="shared" si="1"/>
        <v>0</v>
      </c>
      <c r="DF58" s="4">
        <f t="shared" si="1"/>
        <v>23</v>
      </c>
      <c r="DG58" s="4">
        <f t="shared" si="1"/>
        <v>21</v>
      </c>
      <c r="DH58" s="4">
        <f t="shared" si="1"/>
        <v>470</v>
      </c>
      <c r="DI58" s="4">
        <f t="shared" si="1"/>
        <v>0</v>
      </c>
      <c r="DJ58" s="4">
        <f t="shared" si="1"/>
        <v>0</v>
      </c>
      <c r="DK58" s="4">
        <f t="shared" si="1"/>
        <v>492</v>
      </c>
      <c r="DL58" s="4">
        <f t="shared" si="1"/>
        <v>694</v>
      </c>
      <c r="DM58" s="4">
        <f t="shared" si="1"/>
        <v>261</v>
      </c>
      <c r="DN58" s="4">
        <f t="shared" si="1"/>
        <v>0</v>
      </c>
      <c r="DO58" s="4">
        <f t="shared" si="1"/>
        <v>0</v>
      </c>
      <c r="DP58" s="4">
        <f t="shared" si="1"/>
        <v>218</v>
      </c>
      <c r="DQ58" s="4">
        <f t="shared" si="1"/>
        <v>349</v>
      </c>
    </row>
    <row r="59" spans="1:6" ht="15" customHeight="1">
      <c r="A59" s="2"/>
      <c r="B59" s="4"/>
      <c r="C59" s="8"/>
      <c r="D59" s="8"/>
      <c r="E59" s="6"/>
      <c r="F59" s="8"/>
    </row>
    <row r="60" spans="1:2" ht="15" customHeight="1">
      <c r="A60" s="2"/>
      <c r="B60" s="2"/>
    </row>
    <row r="61" spans="1:121" ht="15" customHeight="1">
      <c r="A61" s="2"/>
      <c r="B61" s="2"/>
      <c r="C61" s="2"/>
      <c r="D61" s="2"/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1" ht="15" customHeight="1">
      <c r="A62" s="2"/>
      <c r="B62" s="2"/>
      <c r="C62" s="2"/>
      <c r="D62" s="2"/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</sheetData>
  <sheetProtection/>
  <mergeCells count="36">
    <mergeCell ref="V5:Z5"/>
    <mergeCell ref="AA5:AE5"/>
    <mergeCell ref="AF5:AJ5"/>
    <mergeCell ref="AK5:AO5"/>
    <mergeCell ref="B5:F5"/>
    <mergeCell ref="G5:K5"/>
    <mergeCell ref="L5:P5"/>
    <mergeCell ref="Q5:U5"/>
    <mergeCell ref="CI5:CM5"/>
    <mergeCell ref="AP5:AT5"/>
    <mergeCell ref="AU5:AY5"/>
    <mergeCell ref="AZ5:BD5"/>
    <mergeCell ref="BE5:BI5"/>
    <mergeCell ref="BJ5:BN5"/>
    <mergeCell ref="BO5:BS5"/>
    <mergeCell ref="BT5:BX5"/>
    <mergeCell ref="AF1:AO1"/>
    <mergeCell ref="V1:AE1"/>
    <mergeCell ref="DM5:DQ5"/>
    <mergeCell ref="BY5:CC5"/>
    <mergeCell ref="CD5:CH5"/>
    <mergeCell ref="DH5:DL5"/>
    <mergeCell ref="CN5:CR5"/>
    <mergeCell ref="CS5:CW5"/>
    <mergeCell ref="CX5:DB5"/>
    <mergeCell ref="DC5:DG5"/>
    <mergeCell ref="L1:U1"/>
    <mergeCell ref="BT1:CC1"/>
    <mergeCell ref="B1:K1"/>
    <mergeCell ref="BI1:BS1"/>
    <mergeCell ref="DH1:DQ1"/>
    <mergeCell ref="CX1:DG1"/>
    <mergeCell ref="CN1:CW1"/>
    <mergeCell ref="CD1:CM1"/>
    <mergeCell ref="AZ1:BH1"/>
    <mergeCell ref="AP1:AY1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36" r:id="rId1"/>
  <headerFooter alignWithMargins="0">
    <oddFooter>&amp;R&amp;P/&amp;N</oddFooter>
  </headerFooter>
  <colBreaks count="11" manualBreakCount="11">
    <brk id="11" max="65535" man="1"/>
    <brk id="21" max="65535" man="1"/>
    <brk id="31" max="65535" man="1"/>
    <brk id="41" max="65535" man="1"/>
    <brk id="51" max="65535" man="1"/>
    <brk id="60" max="65535" man="1"/>
    <brk id="71" max="65535" man="1"/>
    <brk id="81" max="65535" man="1"/>
    <brk id="91" max="65535" man="1"/>
    <brk id="101" max="65535" man="1"/>
    <brk id="111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99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5.28125" style="1" bestFit="1" customWidth="1"/>
    <col min="2" max="2" width="13.7109375" style="10" bestFit="1" customWidth="1"/>
    <col min="3" max="3" width="10.421875" style="1" bestFit="1" customWidth="1"/>
    <col min="4" max="4" width="14.00390625" style="1" bestFit="1" customWidth="1"/>
    <col min="5" max="5" width="13.7109375" style="1" bestFit="1" customWidth="1"/>
    <col min="6" max="6" width="10.421875" style="1" bestFit="1" customWidth="1"/>
    <col min="7" max="7" width="14.00390625" style="1" bestFit="1" customWidth="1"/>
    <col min="8" max="8" width="13.7109375" style="1" bestFit="1" customWidth="1"/>
    <col min="9" max="9" width="10.421875" style="1" bestFit="1" customWidth="1"/>
    <col min="10" max="10" width="14.00390625" style="1" bestFit="1" customWidth="1"/>
    <col min="11" max="11" width="13.7109375" style="1" bestFit="1" customWidth="1"/>
    <col min="12" max="12" width="10.421875" style="1" bestFit="1" customWidth="1"/>
    <col min="13" max="13" width="14.00390625" style="1" bestFit="1" customWidth="1"/>
    <col min="14" max="14" width="13.7109375" style="1" bestFit="1" customWidth="1"/>
    <col min="15" max="15" width="10.421875" style="1" bestFit="1" customWidth="1"/>
    <col min="16" max="16" width="14.00390625" style="1" bestFit="1" customWidth="1"/>
    <col min="17" max="17" width="13.7109375" style="1" bestFit="1" customWidth="1"/>
    <col min="18" max="18" width="10.421875" style="1" bestFit="1" customWidth="1"/>
    <col min="19" max="19" width="14.00390625" style="1" bestFit="1" customWidth="1"/>
    <col min="20" max="20" width="13.7109375" style="1" bestFit="1" customWidth="1"/>
    <col min="21" max="21" width="10.421875" style="1" bestFit="1" customWidth="1"/>
    <col min="22" max="22" width="14.00390625" style="1" bestFit="1" customWidth="1"/>
    <col min="23" max="23" width="13.7109375" style="1" bestFit="1" customWidth="1"/>
    <col min="24" max="24" width="10.421875" style="1" bestFit="1" customWidth="1"/>
    <col min="25" max="25" width="14.00390625" style="1" bestFit="1" customWidth="1"/>
    <col min="26" max="26" width="13.7109375" style="1" bestFit="1" customWidth="1"/>
    <col min="27" max="27" width="10.421875" style="1" bestFit="1" customWidth="1"/>
    <col min="28" max="28" width="14.00390625" style="1" bestFit="1" customWidth="1"/>
    <col min="29" max="29" width="13.7109375" style="1" bestFit="1" customWidth="1"/>
    <col min="30" max="30" width="10.421875" style="1" bestFit="1" customWidth="1"/>
    <col min="31" max="31" width="14.00390625" style="1" bestFit="1" customWidth="1"/>
    <col min="32" max="32" width="13.7109375" style="1" bestFit="1" customWidth="1"/>
    <col min="33" max="33" width="10.421875" style="1" bestFit="1" customWidth="1"/>
    <col min="34" max="34" width="14.00390625" style="1" bestFit="1" customWidth="1"/>
    <col min="35" max="35" width="13.7109375" style="1" bestFit="1" customWidth="1"/>
    <col min="36" max="36" width="10.421875" style="1" bestFit="1" customWidth="1"/>
    <col min="37" max="37" width="14.00390625" style="1" bestFit="1" customWidth="1"/>
    <col min="38" max="38" width="13.7109375" style="1" bestFit="1" customWidth="1"/>
    <col min="39" max="39" width="10.421875" style="1" bestFit="1" customWidth="1"/>
    <col min="40" max="40" width="14.00390625" style="1" bestFit="1" customWidth="1"/>
    <col min="41" max="16384" width="11.421875" style="1" customWidth="1"/>
  </cols>
  <sheetData>
    <row r="1" spans="2:40" s="23" customFormat="1" ht="15" customHeight="1">
      <c r="B1" s="99" t="s">
        <v>232</v>
      </c>
      <c r="C1" s="99"/>
      <c r="D1" s="99"/>
      <c r="E1" s="99"/>
      <c r="F1" s="99"/>
      <c r="G1" s="99"/>
      <c r="H1" s="99"/>
      <c r="I1" s="99"/>
      <c r="J1" s="99"/>
      <c r="K1" s="99" t="s">
        <v>232</v>
      </c>
      <c r="L1" s="99"/>
      <c r="M1" s="99"/>
      <c r="N1" s="99"/>
      <c r="O1" s="99"/>
      <c r="P1" s="99"/>
      <c r="Q1" s="99"/>
      <c r="R1" s="99"/>
      <c r="S1" s="99"/>
      <c r="T1" s="99" t="s">
        <v>232</v>
      </c>
      <c r="U1" s="99"/>
      <c r="V1" s="99"/>
      <c r="W1" s="99"/>
      <c r="X1" s="99"/>
      <c r="Y1" s="99"/>
      <c r="Z1" s="99"/>
      <c r="AA1" s="99"/>
      <c r="AB1" s="99"/>
      <c r="AC1" s="99" t="s">
        <v>232</v>
      </c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2" s="23" customFormat="1" ht="15" customHeight="1">
      <c r="A2" s="42"/>
      <c r="B2" s="44"/>
    </row>
    <row r="3" spans="1:2" s="23" customFormat="1" ht="33" customHeight="1">
      <c r="A3" s="45" t="s">
        <v>272</v>
      </c>
      <c r="B3" s="44"/>
    </row>
    <row r="4" spans="2:40" s="14" customFormat="1" ht="34.5" customHeight="1">
      <c r="B4" s="106" t="s">
        <v>246</v>
      </c>
      <c r="C4" s="110"/>
      <c r="D4" s="111"/>
      <c r="E4" s="106" t="s">
        <v>201</v>
      </c>
      <c r="F4" s="110"/>
      <c r="G4" s="111"/>
      <c r="H4" s="106" t="s">
        <v>202</v>
      </c>
      <c r="I4" s="110"/>
      <c r="J4" s="111"/>
      <c r="K4" s="106" t="s">
        <v>203</v>
      </c>
      <c r="L4" s="110"/>
      <c r="M4" s="111"/>
      <c r="N4" s="106" t="s">
        <v>204</v>
      </c>
      <c r="O4" s="110"/>
      <c r="P4" s="111"/>
      <c r="Q4" s="106" t="s">
        <v>205</v>
      </c>
      <c r="R4" s="110"/>
      <c r="S4" s="111"/>
      <c r="T4" s="106" t="s">
        <v>206</v>
      </c>
      <c r="U4" s="110"/>
      <c r="V4" s="111"/>
      <c r="W4" s="106" t="s">
        <v>207</v>
      </c>
      <c r="X4" s="110"/>
      <c r="Y4" s="111"/>
      <c r="Z4" s="106" t="s">
        <v>208</v>
      </c>
      <c r="AA4" s="110"/>
      <c r="AB4" s="111"/>
      <c r="AC4" s="106" t="s">
        <v>209</v>
      </c>
      <c r="AD4" s="110"/>
      <c r="AE4" s="111"/>
      <c r="AF4" s="106" t="s">
        <v>210</v>
      </c>
      <c r="AG4" s="110"/>
      <c r="AH4" s="111"/>
      <c r="AI4" s="106" t="s">
        <v>211</v>
      </c>
      <c r="AJ4" s="110"/>
      <c r="AK4" s="111"/>
      <c r="AL4" s="106" t="s">
        <v>212</v>
      </c>
      <c r="AM4" s="110"/>
      <c r="AN4" s="111"/>
    </row>
    <row r="5" spans="2:40" s="14" customFormat="1" ht="27.75" customHeight="1">
      <c r="B5" s="3" t="s">
        <v>213</v>
      </c>
      <c r="C5" s="3" t="s">
        <v>94</v>
      </c>
      <c r="D5" s="3" t="s">
        <v>95</v>
      </c>
      <c r="E5" s="3" t="s">
        <v>213</v>
      </c>
      <c r="F5" s="3" t="s">
        <v>94</v>
      </c>
      <c r="G5" s="3" t="s">
        <v>95</v>
      </c>
      <c r="H5" s="3" t="s">
        <v>213</v>
      </c>
      <c r="I5" s="3" t="s">
        <v>94</v>
      </c>
      <c r="J5" s="3" t="s">
        <v>95</v>
      </c>
      <c r="K5" s="3" t="s">
        <v>213</v>
      </c>
      <c r="L5" s="3" t="s">
        <v>94</v>
      </c>
      <c r="M5" s="3" t="s">
        <v>95</v>
      </c>
      <c r="N5" s="3" t="s">
        <v>213</v>
      </c>
      <c r="O5" s="3" t="s">
        <v>94</v>
      </c>
      <c r="P5" s="3" t="s">
        <v>95</v>
      </c>
      <c r="Q5" s="3" t="s">
        <v>213</v>
      </c>
      <c r="R5" s="3" t="s">
        <v>94</v>
      </c>
      <c r="S5" s="3" t="s">
        <v>95</v>
      </c>
      <c r="T5" s="3" t="s">
        <v>213</v>
      </c>
      <c r="U5" s="3" t="s">
        <v>94</v>
      </c>
      <c r="V5" s="3" t="s">
        <v>95</v>
      </c>
      <c r="W5" s="3" t="s">
        <v>213</v>
      </c>
      <c r="X5" s="3" t="s">
        <v>94</v>
      </c>
      <c r="Y5" s="3" t="s">
        <v>95</v>
      </c>
      <c r="Z5" s="3" t="s">
        <v>213</v>
      </c>
      <c r="AA5" s="3" t="s">
        <v>94</v>
      </c>
      <c r="AB5" s="3" t="s">
        <v>95</v>
      </c>
      <c r="AC5" s="3" t="s">
        <v>213</v>
      </c>
      <c r="AD5" s="3" t="s">
        <v>94</v>
      </c>
      <c r="AE5" s="3" t="s">
        <v>95</v>
      </c>
      <c r="AF5" s="3" t="s">
        <v>213</v>
      </c>
      <c r="AG5" s="3" t="s">
        <v>94</v>
      </c>
      <c r="AH5" s="3" t="s">
        <v>95</v>
      </c>
      <c r="AI5" s="3" t="s">
        <v>213</v>
      </c>
      <c r="AJ5" s="3" t="s">
        <v>94</v>
      </c>
      <c r="AK5" s="3" t="s">
        <v>95</v>
      </c>
      <c r="AL5" s="3" t="s">
        <v>213</v>
      </c>
      <c r="AM5" s="3" t="s">
        <v>94</v>
      </c>
      <c r="AN5" s="3" t="s">
        <v>95</v>
      </c>
    </row>
    <row r="6" spans="1:40" s="61" customFormat="1" ht="13.5" customHeight="1">
      <c r="A6" s="31" t="s">
        <v>103</v>
      </c>
      <c r="B6" s="59">
        <v>66</v>
      </c>
      <c r="C6" s="60">
        <v>70</v>
      </c>
      <c r="D6" s="60">
        <v>5</v>
      </c>
      <c r="E6" s="60">
        <v>66</v>
      </c>
      <c r="F6" s="60">
        <v>70</v>
      </c>
      <c r="G6" s="60">
        <v>5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11</v>
      </c>
      <c r="U6" s="60">
        <v>13</v>
      </c>
      <c r="V6" s="60">
        <v>3</v>
      </c>
      <c r="W6" s="60">
        <v>11</v>
      </c>
      <c r="X6" s="60">
        <v>13</v>
      </c>
      <c r="Y6" s="60">
        <v>3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0">
        <v>0</v>
      </c>
      <c r="AK6" s="60">
        <v>0</v>
      </c>
      <c r="AL6" s="60">
        <v>0</v>
      </c>
      <c r="AM6" s="60">
        <v>0</v>
      </c>
      <c r="AN6" s="60">
        <v>0</v>
      </c>
    </row>
    <row r="7" spans="1:40" s="61" customFormat="1" ht="13.5" customHeight="1">
      <c r="A7" s="31" t="s">
        <v>104</v>
      </c>
      <c r="B7" s="59">
        <v>60</v>
      </c>
      <c r="C7" s="60">
        <v>55</v>
      </c>
      <c r="D7" s="60">
        <v>17</v>
      </c>
      <c r="E7" s="60">
        <v>60</v>
      </c>
      <c r="F7" s="60">
        <v>55</v>
      </c>
      <c r="G7" s="60">
        <v>17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7</v>
      </c>
      <c r="U7" s="60">
        <v>6</v>
      </c>
      <c r="V7" s="60">
        <v>2</v>
      </c>
      <c r="W7" s="60">
        <v>7</v>
      </c>
      <c r="X7" s="60">
        <v>6</v>
      </c>
      <c r="Y7" s="60">
        <v>2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60">
        <v>0</v>
      </c>
      <c r="AJ7" s="60">
        <v>0</v>
      </c>
      <c r="AK7" s="60">
        <v>0</v>
      </c>
      <c r="AL7" s="60">
        <v>0</v>
      </c>
      <c r="AM7" s="60">
        <v>0</v>
      </c>
      <c r="AN7" s="60">
        <v>0</v>
      </c>
    </row>
    <row r="8" spans="1:40" s="61" customFormat="1" ht="13.5" customHeight="1">
      <c r="A8" s="31" t="s">
        <v>105</v>
      </c>
      <c r="B8" s="59">
        <v>63</v>
      </c>
      <c r="C8" s="60">
        <v>63</v>
      </c>
      <c r="D8" s="60">
        <v>7</v>
      </c>
      <c r="E8" s="60">
        <v>63</v>
      </c>
      <c r="F8" s="60">
        <v>63</v>
      </c>
      <c r="G8" s="60">
        <v>7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4</v>
      </c>
      <c r="U8" s="60">
        <v>3</v>
      </c>
      <c r="V8" s="60">
        <v>2</v>
      </c>
      <c r="W8" s="60">
        <v>4</v>
      </c>
      <c r="X8" s="60">
        <v>3</v>
      </c>
      <c r="Y8" s="60">
        <v>2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60">
        <v>0</v>
      </c>
      <c r="AJ8" s="60">
        <v>0</v>
      </c>
      <c r="AK8" s="60">
        <v>0</v>
      </c>
      <c r="AL8" s="60">
        <v>0</v>
      </c>
      <c r="AM8" s="60">
        <v>0</v>
      </c>
      <c r="AN8" s="60">
        <v>0</v>
      </c>
    </row>
    <row r="9" spans="1:40" s="61" customFormat="1" ht="13.5" customHeight="1">
      <c r="A9" s="31" t="s">
        <v>106</v>
      </c>
      <c r="B9" s="59">
        <v>62</v>
      </c>
      <c r="C9" s="60">
        <v>64</v>
      </c>
      <c r="D9" s="60">
        <v>4</v>
      </c>
      <c r="E9" s="60">
        <v>62</v>
      </c>
      <c r="F9" s="60">
        <v>64</v>
      </c>
      <c r="G9" s="60">
        <v>4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10</v>
      </c>
      <c r="U9" s="60">
        <v>8</v>
      </c>
      <c r="V9" s="60">
        <v>2</v>
      </c>
      <c r="W9" s="60">
        <v>10</v>
      </c>
      <c r="X9" s="60">
        <v>8</v>
      </c>
      <c r="Y9" s="60">
        <v>2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</row>
    <row r="10" spans="1:40" s="61" customFormat="1" ht="13.5" customHeight="1">
      <c r="A10" s="31" t="s">
        <v>107</v>
      </c>
      <c r="B10" s="59">
        <v>24</v>
      </c>
      <c r="C10" s="60">
        <v>24</v>
      </c>
      <c r="D10" s="60">
        <v>1</v>
      </c>
      <c r="E10" s="60">
        <v>24</v>
      </c>
      <c r="F10" s="60">
        <v>24</v>
      </c>
      <c r="G10" s="60">
        <v>1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</row>
    <row r="11" spans="1:40" s="61" customFormat="1" ht="13.5" customHeight="1">
      <c r="A11" s="31" t="s">
        <v>108</v>
      </c>
      <c r="B11" s="59">
        <v>38</v>
      </c>
      <c r="C11" s="60">
        <v>34</v>
      </c>
      <c r="D11" s="60">
        <v>6</v>
      </c>
      <c r="E11" s="60">
        <v>38</v>
      </c>
      <c r="F11" s="60">
        <v>34</v>
      </c>
      <c r="G11" s="60">
        <v>6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2</v>
      </c>
      <c r="U11" s="60">
        <v>1</v>
      </c>
      <c r="V11" s="60">
        <v>1</v>
      </c>
      <c r="W11" s="60">
        <v>2</v>
      </c>
      <c r="X11" s="60">
        <v>1</v>
      </c>
      <c r="Y11" s="60">
        <v>1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</row>
    <row r="12" spans="1:40" s="61" customFormat="1" ht="13.5" customHeight="1">
      <c r="A12" s="31" t="s">
        <v>109</v>
      </c>
      <c r="B12" s="59">
        <v>186</v>
      </c>
      <c r="C12" s="60">
        <v>189</v>
      </c>
      <c r="D12" s="60">
        <v>38</v>
      </c>
      <c r="E12" s="60">
        <v>176</v>
      </c>
      <c r="F12" s="60">
        <v>183</v>
      </c>
      <c r="G12" s="60">
        <v>15</v>
      </c>
      <c r="H12" s="60">
        <v>0</v>
      </c>
      <c r="I12" s="60">
        <v>4</v>
      </c>
      <c r="J12" s="60">
        <v>0</v>
      </c>
      <c r="K12" s="60">
        <v>0</v>
      </c>
      <c r="L12" s="60">
        <v>0</v>
      </c>
      <c r="M12" s="60">
        <v>0</v>
      </c>
      <c r="N12" s="60">
        <v>7</v>
      </c>
      <c r="O12" s="60">
        <v>0</v>
      </c>
      <c r="P12" s="60">
        <v>21</v>
      </c>
      <c r="Q12" s="60">
        <v>3</v>
      </c>
      <c r="R12" s="60">
        <v>2</v>
      </c>
      <c r="S12" s="60">
        <v>2</v>
      </c>
      <c r="T12" s="60">
        <v>24</v>
      </c>
      <c r="U12" s="60">
        <v>25</v>
      </c>
      <c r="V12" s="60">
        <v>4</v>
      </c>
      <c r="W12" s="60">
        <v>24</v>
      </c>
      <c r="X12" s="60">
        <v>25</v>
      </c>
      <c r="Y12" s="60">
        <v>4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</row>
    <row r="13" spans="1:40" s="61" customFormat="1" ht="13.5" customHeight="1">
      <c r="A13" s="31" t="s">
        <v>110</v>
      </c>
      <c r="B13" s="59">
        <v>97</v>
      </c>
      <c r="C13" s="60">
        <v>94</v>
      </c>
      <c r="D13" s="60">
        <v>23</v>
      </c>
      <c r="E13" s="60">
        <v>97</v>
      </c>
      <c r="F13" s="60">
        <v>94</v>
      </c>
      <c r="G13" s="60">
        <v>23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27</v>
      </c>
      <c r="U13" s="60">
        <v>28</v>
      </c>
      <c r="V13" s="60">
        <v>2</v>
      </c>
      <c r="W13" s="60">
        <v>27</v>
      </c>
      <c r="X13" s="60">
        <v>28</v>
      </c>
      <c r="Y13" s="60">
        <v>2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</row>
    <row r="14" spans="1:40" s="61" customFormat="1" ht="13.5" customHeight="1">
      <c r="A14" s="31" t="s">
        <v>111</v>
      </c>
      <c r="B14" s="59">
        <v>1</v>
      </c>
      <c r="C14" s="60">
        <v>1</v>
      </c>
      <c r="D14" s="60">
        <v>0</v>
      </c>
      <c r="E14" s="60">
        <v>1</v>
      </c>
      <c r="F14" s="60">
        <v>1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</row>
    <row r="15" spans="1:40" s="61" customFormat="1" ht="13.5" customHeight="1">
      <c r="A15" s="31" t="s">
        <v>112</v>
      </c>
      <c r="B15" s="59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</row>
    <row r="16" spans="1:40" s="61" customFormat="1" ht="13.5" customHeight="1">
      <c r="A16" s="31" t="s">
        <v>113</v>
      </c>
      <c r="B16" s="59">
        <v>62</v>
      </c>
      <c r="C16" s="60">
        <v>62</v>
      </c>
      <c r="D16" s="60">
        <v>1</v>
      </c>
      <c r="E16" s="60">
        <v>62</v>
      </c>
      <c r="F16" s="60">
        <v>62</v>
      </c>
      <c r="G16" s="60">
        <v>1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9</v>
      </c>
      <c r="U16" s="60">
        <v>9</v>
      </c>
      <c r="V16" s="60">
        <v>0</v>
      </c>
      <c r="W16" s="60">
        <v>9</v>
      </c>
      <c r="X16" s="60">
        <v>9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</row>
    <row r="17" spans="1:40" s="61" customFormat="1" ht="13.5" customHeight="1">
      <c r="A17" s="31" t="s">
        <v>114</v>
      </c>
      <c r="B17" s="59">
        <v>35</v>
      </c>
      <c r="C17" s="60">
        <v>35</v>
      </c>
      <c r="D17" s="60">
        <v>7</v>
      </c>
      <c r="E17" s="60">
        <v>35</v>
      </c>
      <c r="F17" s="60">
        <v>35</v>
      </c>
      <c r="G17" s="60">
        <v>7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5</v>
      </c>
      <c r="U17" s="60">
        <v>4</v>
      </c>
      <c r="V17" s="60">
        <v>1</v>
      </c>
      <c r="W17" s="60">
        <v>5</v>
      </c>
      <c r="X17" s="60">
        <v>4</v>
      </c>
      <c r="Y17" s="60">
        <v>1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</row>
    <row r="18" spans="1:40" s="61" customFormat="1" ht="13.5" customHeight="1">
      <c r="A18" s="31" t="s">
        <v>115</v>
      </c>
      <c r="B18" s="59">
        <v>73</v>
      </c>
      <c r="C18" s="60">
        <v>68</v>
      </c>
      <c r="D18" s="60">
        <v>7</v>
      </c>
      <c r="E18" s="60">
        <v>73</v>
      </c>
      <c r="F18" s="60">
        <v>68</v>
      </c>
      <c r="G18" s="60">
        <v>7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17</v>
      </c>
      <c r="U18" s="60">
        <v>15</v>
      </c>
      <c r="V18" s="60">
        <v>2</v>
      </c>
      <c r="W18" s="60">
        <v>17</v>
      </c>
      <c r="X18" s="60">
        <v>15</v>
      </c>
      <c r="Y18" s="60">
        <v>2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</row>
    <row r="19" spans="1:40" s="61" customFormat="1" ht="13.5" customHeight="1">
      <c r="A19" s="31" t="s">
        <v>116</v>
      </c>
      <c r="B19" s="59">
        <v>62</v>
      </c>
      <c r="C19" s="60">
        <v>65</v>
      </c>
      <c r="D19" s="60">
        <v>3</v>
      </c>
      <c r="E19" s="60">
        <v>62</v>
      </c>
      <c r="F19" s="60">
        <v>65</v>
      </c>
      <c r="G19" s="60">
        <v>3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26</v>
      </c>
      <c r="U19" s="60">
        <v>26</v>
      </c>
      <c r="V19" s="60">
        <v>0</v>
      </c>
      <c r="W19" s="60">
        <v>26</v>
      </c>
      <c r="X19" s="60">
        <v>26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</row>
    <row r="20" spans="1:40" s="61" customFormat="1" ht="13.5" customHeight="1">
      <c r="A20" s="31" t="s">
        <v>117</v>
      </c>
      <c r="B20" s="59">
        <v>78</v>
      </c>
      <c r="C20" s="60">
        <v>78</v>
      </c>
      <c r="D20" s="60">
        <v>10</v>
      </c>
      <c r="E20" s="60">
        <v>78</v>
      </c>
      <c r="F20" s="60">
        <v>78</v>
      </c>
      <c r="G20" s="60">
        <v>8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2</v>
      </c>
      <c r="Q20" s="60">
        <v>0</v>
      </c>
      <c r="R20" s="60">
        <v>0</v>
      </c>
      <c r="S20" s="60">
        <v>0</v>
      </c>
      <c r="T20" s="60">
        <v>15</v>
      </c>
      <c r="U20" s="60">
        <v>17</v>
      </c>
      <c r="V20" s="60">
        <v>1</v>
      </c>
      <c r="W20" s="60">
        <v>15</v>
      </c>
      <c r="X20" s="60">
        <v>17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1</v>
      </c>
    </row>
    <row r="21" spans="1:40" s="61" customFormat="1" ht="13.5" customHeight="1">
      <c r="A21" s="31" t="s">
        <v>118</v>
      </c>
      <c r="B21" s="59">
        <v>23</v>
      </c>
      <c r="C21" s="60">
        <v>27</v>
      </c>
      <c r="D21" s="60">
        <v>8</v>
      </c>
      <c r="E21" s="60">
        <v>23</v>
      </c>
      <c r="F21" s="60">
        <v>27</v>
      </c>
      <c r="G21" s="60">
        <v>8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1</v>
      </c>
      <c r="U21" s="60">
        <v>2</v>
      </c>
      <c r="V21" s="60">
        <v>0</v>
      </c>
      <c r="W21" s="60">
        <v>1</v>
      </c>
      <c r="X21" s="60">
        <v>2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</row>
    <row r="22" spans="1:40" s="61" customFormat="1" ht="13.5" customHeight="1">
      <c r="A22" s="31" t="s">
        <v>119</v>
      </c>
      <c r="B22" s="59">
        <v>4</v>
      </c>
      <c r="C22" s="60">
        <v>4</v>
      </c>
      <c r="D22" s="60">
        <v>0</v>
      </c>
      <c r="E22" s="60">
        <v>0</v>
      </c>
      <c r="F22" s="60">
        <v>0</v>
      </c>
      <c r="G22" s="60">
        <v>0</v>
      </c>
      <c r="H22" s="60">
        <v>4</v>
      </c>
      <c r="I22" s="60">
        <v>4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2</v>
      </c>
      <c r="U22" s="60">
        <v>2</v>
      </c>
      <c r="V22" s="60">
        <v>0</v>
      </c>
      <c r="W22" s="60">
        <v>2</v>
      </c>
      <c r="X22" s="60">
        <v>2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</row>
    <row r="23" spans="1:40" s="61" customFormat="1" ht="13.5" customHeight="1">
      <c r="A23" s="31" t="s">
        <v>120</v>
      </c>
      <c r="B23" s="59">
        <v>19</v>
      </c>
      <c r="C23" s="60">
        <v>20</v>
      </c>
      <c r="D23" s="60">
        <v>1</v>
      </c>
      <c r="E23" s="60">
        <v>19</v>
      </c>
      <c r="F23" s="60">
        <v>20</v>
      </c>
      <c r="G23" s="60">
        <v>1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</row>
    <row r="24" spans="1:40" s="61" customFormat="1" ht="13.5" customHeight="1">
      <c r="A24" s="31" t="s">
        <v>121</v>
      </c>
      <c r="B24" s="59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</row>
    <row r="25" spans="1:40" s="61" customFormat="1" ht="13.5" customHeight="1">
      <c r="A25" s="31" t="s">
        <v>122</v>
      </c>
      <c r="B25" s="59">
        <v>2</v>
      </c>
      <c r="C25" s="60">
        <v>1</v>
      </c>
      <c r="D25" s="60">
        <v>1</v>
      </c>
      <c r="E25" s="60">
        <v>2</v>
      </c>
      <c r="F25" s="60">
        <v>1</v>
      </c>
      <c r="G25" s="60">
        <v>1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1</v>
      </c>
      <c r="U25" s="60">
        <v>1</v>
      </c>
      <c r="V25" s="60">
        <v>0</v>
      </c>
      <c r="W25" s="60">
        <v>1</v>
      </c>
      <c r="X25" s="60">
        <v>1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</row>
    <row r="26" spans="1:40" s="61" customFormat="1" ht="13.5" customHeight="1">
      <c r="A26" s="31" t="s">
        <v>123</v>
      </c>
      <c r="B26" s="59">
        <v>5</v>
      </c>
      <c r="C26" s="60">
        <v>5</v>
      </c>
      <c r="D26" s="60">
        <v>0</v>
      </c>
      <c r="E26" s="60">
        <v>5</v>
      </c>
      <c r="F26" s="60">
        <v>5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4</v>
      </c>
      <c r="U26" s="60">
        <v>4</v>
      </c>
      <c r="V26" s="60">
        <v>0</v>
      </c>
      <c r="W26" s="60">
        <v>4</v>
      </c>
      <c r="X26" s="60">
        <v>4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</row>
    <row r="27" spans="1:40" s="61" customFormat="1" ht="13.5" customHeight="1">
      <c r="A27" s="31" t="s">
        <v>124</v>
      </c>
      <c r="B27" s="59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</row>
    <row r="28" spans="1:40" s="61" customFormat="1" ht="13.5" customHeight="1">
      <c r="A28" s="31" t="s">
        <v>125</v>
      </c>
      <c r="B28" s="59">
        <v>4</v>
      </c>
      <c r="C28" s="60">
        <v>3</v>
      </c>
      <c r="D28" s="60">
        <v>1</v>
      </c>
      <c r="E28" s="60">
        <v>4</v>
      </c>
      <c r="F28" s="60">
        <v>3</v>
      </c>
      <c r="G28" s="60">
        <v>1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1</v>
      </c>
      <c r="U28" s="60">
        <v>1</v>
      </c>
      <c r="V28" s="60">
        <v>0</v>
      </c>
      <c r="W28" s="60">
        <v>1</v>
      </c>
      <c r="X28" s="60">
        <v>1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</row>
    <row r="29" spans="1:40" s="61" customFormat="1" ht="13.5" customHeight="1">
      <c r="A29" s="31" t="s">
        <v>126</v>
      </c>
      <c r="B29" s="59">
        <v>23</v>
      </c>
      <c r="C29" s="60">
        <v>26</v>
      </c>
      <c r="D29" s="60">
        <v>6</v>
      </c>
      <c r="E29" s="60">
        <v>23</v>
      </c>
      <c r="F29" s="60">
        <v>26</v>
      </c>
      <c r="G29" s="60">
        <v>6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3</v>
      </c>
      <c r="U29" s="60">
        <v>6</v>
      </c>
      <c r="V29" s="60">
        <v>0</v>
      </c>
      <c r="W29" s="60">
        <v>3</v>
      </c>
      <c r="X29" s="60">
        <v>6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</row>
    <row r="30" spans="1:40" s="61" customFormat="1" ht="13.5" customHeight="1">
      <c r="A30" s="31" t="s">
        <v>127</v>
      </c>
      <c r="B30" s="59">
        <v>2</v>
      </c>
      <c r="C30" s="60">
        <v>2</v>
      </c>
      <c r="D30" s="60">
        <v>0</v>
      </c>
      <c r="E30" s="60">
        <v>2</v>
      </c>
      <c r="F30" s="60">
        <v>2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60">
        <v>0</v>
      </c>
      <c r="AI30" s="60">
        <v>0</v>
      </c>
      <c r="AJ30" s="60">
        <v>0</v>
      </c>
      <c r="AK30" s="60">
        <v>0</v>
      </c>
      <c r="AL30" s="60">
        <v>0</v>
      </c>
      <c r="AM30" s="60">
        <v>0</v>
      </c>
      <c r="AN30" s="60">
        <v>0</v>
      </c>
    </row>
    <row r="31" spans="1:40" s="61" customFormat="1" ht="13.5" customHeight="1">
      <c r="A31" s="31" t="s">
        <v>128</v>
      </c>
      <c r="B31" s="59">
        <v>43</v>
      </c>
      <c r="C31" s="60">
        <v>43</v>
      </c>
      <c r="D31" s="60">
        <v>4</v>
      </c>
      <c r="E31" s="60">
        <v>43</v>
      </c>
      <c r="F31" s="60">
        <v>43</v>
      </c>
      <c r="G31" s="60">
        <v>4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1</v>
      </c>
      <c r="U31" s="60">
        <v>1</v>
      </c>
      <c r="V31" s="60">
        <v>0</v>
      </c>
      <c r="W31" s="60">
        <v>1</v>
      </c>
      <c r="X31" s="60">
        <v>1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0</v>
      </c>
      <c r="AH31" s="60">
        <v>0</v>
      </c>
      <c r="AI31" s="60">
        <v>0</v>
      </c>
      <c r="AJ31" s="60">
        <v>0</v>
      </c>
      <c r="AK31" s="60">
        <v>0</v>
      </c>
      <c r="AL31" s="60">
        <v>0</v>
      </c>
      <c r="AM31" s="60">
        <v>0</v>
      </c>
      <c r="AN31" s="60">
        <v>0</v>
      </c>
    </row>
    <row r="32" spans="1:40" s="61" customFormat="1" ht="13.5" customHeight="1">
      <c r="A32" s="31" t="s">
        <v>129</v>
      </c>
      <c r="B32" s="59">
        <v>9</v>
      </c>
      <c r="C32" s="60">
        <v>9</v>
      </c>
      <c r="D32" s="60">
        <v>0</v>
      </c>
      <c r="E32" s="60">
        <v>9</v>
      </c>
      <c r="F32" s="60">
        <v>9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1</v>
      </c>
      <c r="V32" s="60">
        <v>0</v>
      </c>
      <c r="W32" s="60">
        <v>0</v>
      </c>
      <c r="X32" s="60">
        <v>1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</row>
    <row r="33" spans="1:40" s="61" customFormat="1" ht="13.5" customHeight="1">
      <c r="A33" s="31" t="s">
        <v>130</v>
      </c>
      <c r="B33" s="59">
        <v>2</v>
      </c>
      <c r="C33" s="60">
        <v>2</v>
      </c>
      <c r="D33" s="60">
        <v>2</v>
      </c>
      <c r="E33" s="60">
        <v>2</v>
      </c>
      <c r="F33" s="60">
        <v>2</v>
      </c>
      <c r="G33" s="60">
        <v>2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60">
        <v>0</v>
      </c>
      <c r="AI33" s="60">
        <v>0</v>
      </c>
      <c r="AJ33" s="60">
        <v>0</v>
      </c>
      <c r="AK33" s="60">
        <v>0</v>
      </c>
      <c r="AL33" s="60">
        <v>0</v>
      </c>
      <c r="AM33" s="60">
        <v>0</v>
      </c>
      <c r="AN33" s="60">
        <v>0</v>
      </c>
    </row>
    <row r="34" spans="1:40" s="61" customFormat="1" ht="13.5" customHeight="1">
      <c r="A34" s="31" t="s">
        <v>131</v>
      </c>
      <c r="B34" s="59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</row>
    <row r="35" spans="1:40" s="61" customFormat="1" ht="13.5" customHeight="1">
      <c r="A35" s="31" t="s">
        <v>132</v>
      </c>
      <c r="B35" s="59">
        <v>8</v>
      </c>
      <c r="C35" s="60">
        <v>7</v>
      </c>
      <c r="D35" s="60">
        <v>2</v>
      </c>
      <c r="E35" s="60">
        <v>8</v>
      </c>
      <c r="F35" s="60">
        <v>7</v>
      </c>
      <c r="G35" s="60">
        <v>2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6</v>
      </c>
      <c r="U35" s="60">
        <v>6</v>
      </c>
      <c r="V35" s="60">
        <v>0</v>
      </c>
      <c r="W35" s="60">
        <v>6</v>
      </c>
      <c r="X35" s="60">
        <v>6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0</v>
      </c>
      <c r="AK35" s="60">
        <v>0</v>
      </c>
      <c r="AL35" s="60">
        <v>0</v>
      </c>
      <c r="AM35" s="60">
        <v>0</v>
      </c>
      <c r="AN35" s="60">
        <v>0</v>
      </c>
    </row>
    <row r="36" spans="1:40" s="61" customFormat="1" ht="13.5" customHeight="1">
      <c r="A36" s="31" t="s">
        <v>133</v>
      </c>
      <c r="B36" s="59">
        <v>412</v>
      </c>
      <c r="C36" s="60">
        <v>417</v>
      </c>
      <c r="D36" s="60">
        <v>38</v>
      </c>
      <c r="E36" s="60">
        <v>412</v>
      </c>
      <c r="F36" s="60">
        <v>417</v>
      </c>
      <c r="G36" s="60">
        <v>38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47</v>
      </c>
      <c r="U36" s="60">
        <v>45</v>
      </c>
      <c r="V36" s="60">
        <v>3</v>
      </c>
      <c r="W36" s="60">
        <v>47</v>
      </c>
      <c r="X36" s="60">
        <v>45</v>
      </c>
      <c r="Y36" s="60">
        <v>3</v>
      </c>
      <c r="Z36" s="60">
        <v>0</v>
      </c>
      <c r="AA36" s="60">
        <v>0</v>
      </c>
      <c r="AB36" s="60">
        <v>0</v>
      </c>
      <c r="AC36" s="60">
        <v>0</v>
      </c>
      <c r="AD36" s="60">
        <v>0</v>
      </c>
      <c r="AE36" s="60">
        <v>0</v>
      </c>
      <c r="AF36" s="60">
        <v>0</v>
      </c>
      <c r="AG36" s="60">
        <v>0</v>
      </c>
      <c r="AH36" s="60">
        <v>0</v>
      </c>
      <c r="AI36" s="60">
        <v>0</v>
      </c>
      <c r="AJ36" s="60">
        <v>0</v>
      </c>
      <c r="AK36" s="60">
        <v>0</v>
      </c>
      <c r="AL36" s="60">
        <v>0</v>
      </c>
      <c r="AM36" s="60">
        <v>0</v>
      </c>
      <c r="AN36" s="60">
        <v>0</v>
      </c>
    </row>
    <row r="37" spans="1:40" s="61" customFormat="1" ht="13.5" customHeight="1">
      <c r="A37" s="31" t="s">
        <v>134</v>
      </c>
      <c r="B37" s="59">
        <v>88</v>
      </c>
      <c r="C37" s="60">
        <v>77</v>
      </c>
      <c r="D37" s="60">
        <v>30</v>
      </c>
      <c r="E37" s="60">
        <v>86</v>
      </c>
      <c r="F37" s="60">
        <v>75</v>
      </c>
      <c r="G37" s="60">
        <v>30</v>
      </c>
      <c r="H37" s="60">
        <v>2</v>
      </c>
      <c r="I37" s="60">
        <v>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8</v>
      </c>
      <c r="U37" s="60">
        <v>9</v>
      </c>
      <c r="V37" s="60">
        <v>8</v>
      </c>
      <c r="W37" s="60">
        <v>8</v>
      </c>
      <c r="X37" s="60">
        <v>9</v>
      </c>
      <c r="Y37" s="60">
        <v>8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0</v>
      </c>
      <c r="AI37" s="60">
        <v>0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</row>
    <row r="38" spans="1:40" s="61" customFormat="1" ht="13.5" customHeight="1">
      <c r="A38" s="31" t="s">
        <v>135</v>
      </c>
      <c r="B38" s="59">
        <v>30</v>
      </c>
      <c r="C38" s="60">
        <v>29</v>
      </c>
      <c r="D38" s="60">
        <v>2</v>
      </c>
      <c r="E38" s="60">
        <v>30</v>
      </c>
      <c r="F38" s="60">
        <v>29</v>
      </c>
      <c r="G38" s="60">
        <v>2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64</v>
      </c>
      <c r="U38" s="60">
        <v>65</v>
      </c>
      <c r="V38" s="60">
        <v>0</v>
      </c>
      <c r="W38" s="60">
        <v>64</v>
      </c>
      <c r="X38" s="60">
        <v>65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0</v>
      </c>
      <c r="AM38" s="60">
        <v>0</v>
      </c>
      <c r="AN38" s="60">
        <v>0</v>
      </c>
    </row>
    <row r="39" spans="1:40" s="61" customFormat="1" ht="13.5" customHeight="1">
      <c r="A39" s="31" t="s">
        <v>136</v>
      </c>
      <c r="B39" s="59">
        <v>127</v>
      </c>
      <c r="C39" s="60">
        <v>131</v>
      </c>
      <c r="D39" s="60">
        <v>11</v>
      </c>
      <c r="E39" s="60">
        <v>127</v>
      </c>
      <c r="F39" s="60">
        <v>131</v>
      </c>
      <c r="G39" s="60">
        <v>11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11</v>
      </c>
      <c r="U39" s="60">
        <v>10</v>
      </c>
      <c r="V39" s="60">
        <v>4</v>
      </c>
      <c r="W39" s="60">
        <v>11</v>
      </c>
      <c r="X39" s="60">
        <v>10</v>
      </c>
      <c r="Y39" s="60">
        <v>4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0</v>
      </c>
      <c r="AM39" s="60">
        <v>0</v>
      </c>
      <c r="AN39" s="60">
        <v>0</v>
      </c>
    </row>
    <row r="40" spans="1:40" s="61" customFormat="1" ht="13.5" customHeight="1">
      <c r="A40" s="31" t="s">
        <v>137</v>
      </c>
      <c r="B40" s="59">
        <v>116</v>
      </c>
      <c r="C40" s="60">
        <v>125</v>
      </c>
      <c r="D40" s="60">
        <v>14</v>
      </c>
      <c r="E40" s="60">
        <v>115</v>
      </c>
      <c r="F40" s="60">
        <v>125</v>
      </c>
      <c r="G40" s="60">
        <v>13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1</v>
      </c>
      <c r="O40" s="60">
        <v>0</v>
      </c>
      <c r="P40" s="60">
        <v>1</v>
      </c>
      <c r="Q40" s="60">
        <v>0</v>
      </c>
      <c r="R40" s="60">
        <v>0</v>
      </c>
      <c r="S40" s="60">
        <v>0</v>
      </c>
      <c r="T40" s="60">
        <v>12</v>
      </c>
      <c r="U40" s="60">
        <v>12</v>
      </c>
      <c r="V40" s="60">
        <v>1</v>
      </c>
      <c r="W40" s="60">
        <v>12</v>
      </c>
      <c r="X40" s="60">
        <v>12</v>
      </c>
      <c r="Y40" s="60">
        <v>1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</row>
    <row r="41" spans="1:40" s="61" customFormat="1" ht="13.5" customHeight="1">
      <c r="A41" s="31" t="s">
        <v>138</v>
      </c>
      <c r="B41" s="59">
        <v>56</v>
      </c>
      <c r="C41" s="60">
        <v>56</v>
      </c>
      <c r="D41" s="60">
        <v>6</v>
      </c>
      <c r="E41" s="60">
        <v>56</v>
      </c>
      <c r="F41" s="60">
        <v>55</v>
      </c>
      <c r="G41" s="60">
        <v>6</v>
      </c>
      <c r="H41" s="60">
        <v>0</v>
      </c>
      <c r="I41" s="60">
        <v>1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18</v>
      </c>
      <c r="U41" s="60">
        <v>18</v>
      </c>
      <c r="V41" s="60">
        <v>2</v>
      </c>
      <c r="W41" s="60">
        <v>18</v>
      </c>
      <c r="X41" s="60">
        <v>18</v>
      </c>
      <c r="Y41" s="60">
        <v>2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0">
        <v>0</v>
      </c>
      <c r="AM41" s="60">
        <v>0</v>
      </c>
      <c r="AN41" s="60">
        <v>0</v>
      </c>
    </row>
    <row r="42" spans="1:40" s="61" customFormat="1" ht="13.5" customHeight="1">
      <c r="A42" s="31" t="s">
        <v>139</v>
      </c>
      <c r="B42" s="59">
        <v>193</v>
      </c>
      <c r="C42" s="60">
        <v>183</v>
      </c>
      <c r="D42" s="60">
        <v>36</v>
      </c>
      <c r="E42" s="60">
        <v>189</v>
      </c>
      <c r="F42" s="60">
        <v>183</v>
      </c>
      <c r="G42" s="60">
        <v>32</v>
      </c>
      <c r="H42" s="60">
        <v>4</v>
      </c>
      <c r="I42" s="60">
        <v>0</v>
      </c>
      <c r="J42" s="60">
        <v>4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29</v>
      </c>
      <c r="U42" s="60">
        <v>29</v>
      </c>
      <c r="V42" s="60">
        <v>2</v>
      </c>
      <c r="W42" s="60">
        <v>24</v>
      </c>
      <c r="X42" s="60">
        <v>24</v>
      </c>
      <c r="Y42" s="60">
        <v>2</v>
      </c>
      <c r="Z42" s="60">
        <v>0</v>
      </c>
      <c r="AA42" s="60">
        <v>0</v>
      </c>
      <c r="AB42" s="60">
        <v>0</v>
      </c>
      <c r="AC42" s="60">
        <v>5</v>
      </c>
      <c r="AD42" s="60">
        <v>5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0</v>
      </c>
      <c r="AK42" s="60">
        <v>0</v>
      </c>
      <c r="AL42" s="60">
        <v>0</v>
      </c>
      <c r="AM42" s="60">
        <v>0</v>
      </c>
      <c r="AN42" s="60">
        <v>0</v>
      </c>
    </row>
    <row r="43" spans="1:40" s="61" customFormat="1" ht="13.5" customHeight="1">
      <c r="A43" s="31" t="s">
        <v>140</v>
      </c>
      <c r="B43" s="59">
        <v>15</v>
      </c>
      <c r="C43" s="60">
        <v>16</v>
      </c>
      <c r="D43" s="60">
        <v>2</v>
      </c>
      <c r="E43" s="60">
        <v>15</v>
      </c>
      <c r="F43" s="60">
        <v>16</v>
      </c>
      <c r="G43" s="60">
        <v>2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13</v>
      </c>
      <c r="U43" s="60">
        <v>13</v>
      </c>
      <c r="V43" s="60">
        <v>0</v>
      </c>
      <c r="W43" s="60">
        <v>13</v>
      </c>
      <c r="X43" s="60">
        <v>13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60">
        <v>0</v>
      </c>
      <c r="AJ43" s="60">
        <v>0</v>
      </c>
      <c r="AK43" s="60">
        <v>0</v>
      </c>
      <c r="AL43" s="60">
        <v>0</v>
      </c>
      <c r="AM43" s="60">
        <v>0</v>
      </c>
      <c r="AN43" s="60">
        <v>0</v>
      </c>
    </row>
    <row r="44" spans="1:40" s="61" customFormat="1" ht="13.5" customHeight="1">
      <c r="A44" s="31" t="s">
        <v>141</v>
      </c>
      <c r="B44" s="59">
        <v>11</v>
      </c>
      <c r="C44" s="60">
        <v>12</v>
      </c>
      <c r="D44" s="60">
        <v>2</v>
      </c>
      <c r="E44" s="60">
        <v>11</v>
      </c>
      <c r="F44" s="60">
        <v>12</v>
      </c>
      <c r="G44" s="60">
        <v>2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4</v>
      </c>
      <c r="U44" s="60">
        <v>0</v>
      </c>
      <c r="V44" s="60">
        <v>4</v>
      </c>
      <c r="W44" s="60">
        <v>4</v>
      </c>
      <c r="X44" s="60">
        <v>0</v>
      </c>
      <c r="Y44" s="60">
        <v>4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60">
        <v>0</v>
      </c>
      <c r="AJ44" s="60">
        <v>0</v>
      </c>
      <c r="AK44" s="60">
        <v>0</v>
      </c>
      <c r="AL44" s="60">
        <v>0</v>
      </c>
      <c r="AM44" s="60">
        <v>0</v>
      </c>
      <c r="AN44" s="60">
        <v>0</v>
      </c>
    </row>
    <row r="45" spans="1:40" s="61" customFormat="1" ht="13.5" customHeight="1">
      <c r="A45" s="31" t="s">
        <v>142</v>
      </c>
      <c r="B45" s="59">
        <v>75</v>
      </c>
      <c r="C45" s="60">
        <v>69</v>
      </c>
      <c r="D45" s="60">
        <v>14</v>
      </c>
      <c r="E45" s="60">
        <v>75</v>
      </c>
      <c r="F45" s="60">
        <v>69</v>
      </c>
      <c r="G45" s="60">
        <v>14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22</v>
      </c>
      <c r="U45" s="60">
        <v>25</v>
      </c>
      <c r="V45" s="60">
        <v>1</v>
      </c>
      <c r="W45" s="60">
        <v>22</v>
      </c>
      <c r="X45" s="60">
        <v>25</v>
      </c>
      <c r="Y45" s="60">
        <v>1</v>
      </c>
      <c r="Z45" s="60">
        <v>0</v>
      </c>
      <c r="AA45" s="60">
        <v>0</v>
      </c>
      <c r="AB45" s="60">
        <v>0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60">
        <v>0</v>
      </c>
      <c r="AJ45" s="60">
        <v>0</v>
      </c>
      <c r="AK45" s="60">
        <v>0</v>
      </c>
      <c r="AL45" s="60">
        <v>0</v>
      </c>
      <c r="AM45" s="60">
        <v>0</v>
      </c>
      <c r="AN45" s="60">
        <v>0</v>
      </c>
    </row>
    <row r="46" spans="1:40" s="61" customFormat="1" ht="13.5" customHeight="1">
      <c r="A46" s="31" t="s">
        <v>143</v>
      </c>
      <c r="B46" s="59">
        <v>9</v>
      </c>
      <c r="C46" s="60">
        <v>8</v>
      </c>
      <c r="D46" s="60">
        <v>3</v>
      </c>
      <c r="E46" s="60">
        <v>9</v>
      </c>
      <c r="F46" s="60">
        <v>8</v>
      </c>
      <c r="G46" s="60">
        <v>3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3</v>
      </c>
      <c r="W46" s="60">
        <v>0</v>
      </c>
      <c r="X46" s="60">
        <v>0</v>
      </c>
      <c r="Y46" s="60">
        <v>3</v>
      </c>
      <c r="Z46" s="60">
        <v>0</v>
      </c>
      <c r="AA46" s="60">
        <v>0</v>
      </c>
      <c r="AB46" s="60">
        <v>0</v>
      </c>
      <c r="AC46" s="60">
        <v>0</v>
      </c>
      <c r="AD46" s="60">
        <v>0</v>
      </c>
      <c r="AE46" s="60">
        <v>0</v>
      </c>
      <c r="AF46" s="60">
        <v>0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0">
        <v>0</v>
      </c>
      <c r="AM46" s="60">
        <v>0</v>
      </c>
      <c r="AN46" s="60">
        <v>0</v>
      </c>
    </row>
    <row r="47" spans="1:40" s="61" customFormat="1" ht="13.5" customHeight="1">
      <c r="A47" s="31" t="s">
        <v>144</v>
      </c>
      <c r="B47" s="59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0</v>
      </c>
      <c r="AN47" s="60">
        <v>0</v>
      </c>
    </row>
    <row r="48" spans="1:40" s="61" customFormat="1" ht="13.5" customHeight="1">
      <c r="A48" s="31" t="s">
        <v>145</v>
      </c>
      <c r="B48" s="59">
        <v>33</v>
      </c>
      <c r="C48" s="60">
        <v>34</v>
      </c>
      <c r="D48" s="60">
        <v>2</v>
      </c>
      <c r="E48" s="60">
        <v>33</v>
      </c>
      <c r="F48" s="60">
        <v>34</v>
      </c>
      <c r="G48" s="60">
        <v>2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9</v>
      </c>
      <c r="U48" s="60">
        <v>8</v>
      </c>
      <c r="V48" s="60">
        <v>1</v>
      </c>
      <c r="W48" s="60">
        <v>9</v>
      </c>
      <c r="X48" s="60">
        <v>8</v>
      </c>
      <c r="Y48" s="60">
        <v>1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</row>
    <row r="49" spans="1:40" s="61" customFormat="1" ht="13.5" customHeight="1">
      <c r="A49" s="31" t="s">
        <v>146</v>
      </c>
      <c r="B49" s="59">
        <v>617</v>
      </c>
      <c r="C49" s="60">
        <v>609</v>
      </c>
      <c r="D49" s="60">
        <v>64</v>
      </c>
      <c r="E49" s="60">
        <v>612</v>
      </c>
      <c r="F49" s="60">
        <v>606</v>
      </c>
      <c r="G49" s="60">
        <v>59</v>
      </c>
      <c r="H49" s="60">
        <v>5</v>
      </c>
      <c r="I49" s="60">
        <v>3</v>
      </c>
      <c r="J49" s="60">
        <v>5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57</v>
      </c>
      <c r="U49" s="60">
        <v>61</v>
      </c>
      <c r="V49" s="60">
        <v>2</v>
      </c>
      <c r="W49" s="60">
        <v>57</v>
      </c>
      <c r="X49" s="60">
        <v>59</v>
      </c>
      <c r="Y49" s="60">
        <v>1</v>
      </c>
      <c r="Z49" s="60">
        <v>0</v>
      </c>
      <c r="AA49" s="60">
        <v>2</v>
      </c>
      <c r="AB49" s="60">
        <v>1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0</v>
      </c>
      <c r="AJ49" s="60">
        <v>0</v>
      </c>
      <c r="AK49" s="60">
        <v>0</v>
      </c>
      <c r="AL49" s="60">
        <v>0</v>
      </c>
      <c r="AM49" s="60">
        <v>0</v>
      </c>
      <c r="AN49" s="60">
        <v>0</v>
      </c>
    </row>
    <row r="50" spans="1:40" s="61" customFormat="1" ht="13.5" customHeight="1">
      <c r="A50" s="31" t="s">
        <v>147</v>
      </c>
      <c r="B50" s="59">
        <v>52</v>
      </c>
      <c r="C50" s="60">
        <v>53</v>
      </c>
      <c r="D50" s="60">
        <v>17</v>
      </c>
      <c r="E50" s="60">
        <v>52</v>
      </c>
      <c r="F50" s="60">
        <v>53</v>
      </c>
      <c r="G50" s="60">
        <v>17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</row>
    <row r="51" spans="1:40" s="61" customFormat="1" ht="13.5" customHeight="1">
      <c r="A51" s="31" t="s">
        <v>148</v>
      </c>
      <c r="B51" s="59">
        <v>32</v>
      </c>
      <c r="C51" s="60">
        <v>34</v>
      </c>
      <c r="D51" s="60">
        <v>8</v>
      </c>
      <c r="E51" s="60">
        <v>32</v>
      </c>
      <c r="F51" s="60">
        <v>34</v>
      </c>
      <c r="G51" s="60">
        <v>8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9</v>
      </c>
      <c r="U51" s="60">
        <v>11</v>
      </c>
      <c r="V51" s="60">
        <v>3</v>
      </c>
      <c r="W51" s="60">
        <v>9</v>
      </c>
      <c r="X51" s="60">
        <v>11</v>
      </c>
      <c r="Y51" s="60">
        <v>2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1</v>
      </c>
    </row>
    <row r="52" spans="1:40" s="61" customFormat="1" ht="13.5" customHeight="1">
      <c r="A52" s="31" t="s">
        <v>256</v>
      </c>
      <c r="B52" s="59">
        <v>23</v>
      </c>
      <c r="C52" s="60">
        <v>26</v>
      </c>
      <c r="D52" s="60">
        <v>0</v>
      </c>
      <c r="E52" s="60">
        <v>23</v>
      </c>
      <c r="F52" s="60">
        <v>26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0</v>
      </c>
      <c r="AG52" s="60">
        <v>0</v>
      </c>
      <c r="AH52" s="60">
        <v>0</v>
      </c>
      <c r="AI52" s="60">
        <v>0</v>
      </c>
      <c r="AJ52" s="60">
        <v>0</v>
      </c>
      <c r="AK52" s="60">
        <v>0</v>
      </c>
      <c r="AL52" s="60">
        <v>0</v>
      </c>
      <c r="AM52" s="60">
        <v>0</v>
      </c>
      <c r="AN52" s="60">
        <v>0</v>
      </c>
    </row>
    <row r="53" spans="1:40" s="61" customFormat="1" ht="13.5" customHeight="1">
      <c r="A53" s="31" t="s">
        <v>257</v>
      </c>
      <c r="B53" s="59">
        <v>25</v>
      </c>
      <c r="C53" s="60">
        <v>25</v>
      </c>
      <c r="D53" s="60">
        <v>5</v>
      </c>
      <c r="E53" s="60">
        <v>25</v>
      </c>
      <c r="F53" s="60">
        <v>25</v>
      </c>
      <c r="G53" s="60">
        <v>5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1</v>
      </c>
      <c r="U53" s="60">
        <v>1</v>
      </c>
      <c r="V53" s="60">
        <v>0</v>
      </c>
      <c r="W53" s="60">
        <v>1</v>
      </c>
      <c r="X53" s="60">
        <v>1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</row>
    <row r="54" spans="1:40" s="61" customFormat="1" ht="13.5" customHeight="1">
      <c r="A54" s="31" t="s">
        <v>258</v>
      </c>
      <c r="B54" s="59">
        <v>132</v>
      </c>
      <c r="C54" s="60">
        <v>133</v>
      </c>
      <c r="D54" s="60">
        <v>20</v>
      </c>
      <c r="E54" s="60">
        <v>132</v>
      </c>
      <c r="F54" s="60">
        <v>133</v>
      </c>
      <c r="G54" s="60">
        <v>20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10</v>
      </c>
      <c r="U54" s="60">
        <v>9</v>
      </c>
      <c r="V54" s="60">
        <v>2</v>
      </c>
      <c r="W54" s="60">
        <v>10</v>
      </c>
      <c r="X54" s="60">
        <v>9</v>
      </c>
      <c r="Y54" s="60">
        <v>2</v>
      </c>
      <c r="Z54" s="60">
        <v>0</v>
      </c>
      <c r="AA54" s="60">
        <v>0</v>
      </c>
      <c r="AB54" s="60">
        <v>0</v>
      </c>
      <c r="AC54" s="60">
        <v>0</v>
      </c>
      <c r="AD54" s="60">
        <v>0</v>
      </c>
      <c r="AE54" s="60">
        <v>0</v>
      </c>
      <c r="AF54" s="60">
        <v>0</v>
      </c>
      <c r="AG54" s="60">
        <v>0</v>
      </c>
      <c r="AH54" s="60">
        <v>0</v>
      </c>
      <c r="AI54" s="60">
        <v>0</v>
      </c>
      <c r="AJ54" s="60">
        <v>0</v>
      </c>
      <c r="AK54" s="60">
        <v>0</v>
      </c>
      <c r="AL54" s="60">
        <v>0</v>
      </c>
      <c r="AM54" s="60">
        <v>0</v>
      </c>
      <c r="AN54" s="60">
        <v>0</v>
      </c>
    </row>
    <row r="55" spans="1:40" s="61" customFormat="1" ht="13.5" customHeight="1">
      <c r="A55" s="31" t="s">
        <v>149</v>
      </c>
      <c r="B55" s="59">
        <v>27</v>
      </c>
      <c r="C55" s="60">
        <v>27</v>
      </c>
      <c r="D55" s="60">
        <v>1</v>
      </c>
      <c r="E55" s="60">
        <v>27</v>
      </c>
      <c r="F55" s="60">
        <v>27</v>
      </c>
      <c r="G55" s="60">
        <v>1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6</v>
      </c>
      <c r="U55" s="60">
        <v>6</v>
      </c>
      <c r="V55" s="60">
        <v>1</v>
      </c>
      <c r="W55" s="60">
        <v>6</v>
      </c>
      <c r="X55" s="60">
        <v>6</v>
      </c>
      <c r="Y55" s="60">
        <v>1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0</v>
      </c>
      <c r="AH55" s="60">
        <v>0</v>
      </c>
      <c r="AI55" s="60">
        <v>0</v>
      </c>
      <c r="AJ55" s="60">
        <v>0</v>
      </c>
      <c r="AK55" s="60">
        <v>0</v>
      </c>
      <c r="AL55" s="60">
        <v>0</v>
      </c>
      <c r="AM55" s="60">
        <v>0</v>
      </c>
      <c r="AN55" s="60">
        <v>0</v>
      </c>
    </row>
    <row r="56" spans="1:2" s="61" customFormat="1" ht="15" customHeight="1">
      <c r="A56" s="62"/>
      <c r="B56" s="63"/>
    </row>
    <row r="57" spans="1:40" s="61" customFormat="1" ht="1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2:40" s="63" customFormat="1" ht="15" customHeight="1">
      <c r="B58" s="63">
        <f aca="true" t="shared" si="0" ref="B58:AN58">SUM(B6:B57)</f>
        <v>3124</v>
      </c>
      <c r="C58" s="63">
        <f t="shared" si="0"/>
        <v>3115</v>
      </c>
      <c r="D58" s="63">
        <f t="shared" si="0"/>
        <v>429</v>
      </c>
      <c r="E58" s="63">
        <f t="shared" si="0"/>
        <v>3098</v>
      </c>
      <c r="F58" s="63">
        <f t="shared" si="0"/>
        <v>3099</v>
      </c>
      <c r="G58" s="63">
        <f t="shared" si="0"/>
        <v>394</v>
      </c>
      <c r="H58" s="63">
        <f t="shared" si="0"/>
        <v>15</v>
      </c>
      <c r="I58" s="63">
        <f t="shared" si="0"/>
        <v>14</v>
      </c>
      <c r="J58" s="63">
        <f t="shared" si="0"/>
        <v>9</v>
      </c>
      <c r="K58" s="63">
        <f t="shared" si="0"/>
        <v>0</v>
      </c>
      <c r="L58" s="63">
        <f t="shared" si="0"/>
        <v>0</v>
      </c>
      <c r="M58" s="63">
        <f t="shared" si="0"/>
        <v>0</v>
      </c>
      <c r="N58" s="63">
        <f t="shared" si="0"/>
        <v>8</v>
      </c>
      <c r="O58" s="63">
        <f t="shared" si="0"/>
        <v>0</v>
      </c>
      <c r="P58" s="63">
        <f t="shared" si="0"/>
        <v>24</v>
      </c>
      <c r="Q58" s="63">
        <f t="shared" si="0"/>
        <v>3</v>
      </c>
      <c r="R58" s="63">
        <f t="shared" si="0"/>
        <v>2</v>
      </c>
      <c r="S58" s="63">
        <f t="shared" si="0"/>
        <v>2</v>
      </c>
      <c r="T58" s="63">
        <f t="shared" si="0"/>
        <v>496</v>
      </c>
      <c r="U58" s="63">
        <f t="shared" si="0"/>
        <v>501</v>
      </c>
      <c r="V58" s="63">
        <f t="shared" si="0"/>
        <v>57</v>
      </c>
      <c r="W58" s="63">
        <f t="shared" si="0"/>
        <v>491</v>
      </c>
      <c r="X58" s="63">
        <f t="shared" si="0"/>
        <v>494</v>
      </c>
      <c r="Y58" s="63">
        <f t="shared" si="0"/>
        <v>54</v>
      </c>
      <c r="Z58" s="63">
        <f t="shared" si="0"/>
        <v>0</v>
      </c>
      <c r="AA58" s="63">
        <f t="shared" si="0"/>
        <v>2</v>
      </c>
      <c r="AB58" s="63">
        <f t="shared" si="0"/>
        <v>1</v>
      </c>
      <c r="AC58" s="63">
        <f t="shared" si="0"/>
        <v>5</v>
      </c>
      <c r="AD58" s="63">
        <f t="shared" si="0"/>
        <v>5</v>
      </c>
      <c r="AE58" s="63">
        <f t="shared" si="0"/>
        <v>0</v>
      </c>
      <c r="AF58" s="63">
        <f t="shared" si="0"/>
        <v>0</v>
      </c>
      <c r="AG58" s="63">
        <f t="shared" si="0"/>
        <v>0</v>
      </c>
      <c r="AH58" s="63">
        <f t="shared" si="0"/>
        <v>0</v>
      </c>
      <c r="AI58" s="63">
        <f t="shared" si="0"/>
        <v>0</v>
      </c>
      <c r="AJ58" s="63">
        <f t="shared" si="0"/>
        <v>0</v>
      </c>
      <c r="AK58" s="63">
        <f t="shared" si="0"/>
        <v>0</v>
      </c>
      <c r="AL58" s="63">
        <f t="shared" si="0"/>
        <v>0</v>
      </c>
      <c r="AM58" s="63">
        <f t="shared" si="0"/>
        <v>0</v>
      </c>
      <c r="AN58" s="63">
        <f t="shared" si="0"/>
        <v>2</v>
      </c>
    </row>
    <row r="59" spans="1:2" s="17" customFormat="1" ht="15" customHeight="1">
      <c r="A59" s="11"/>
      <c r="B59" s="11"/>
    </row>
    <row r="60" spans="1:2" s="17" customFormat="1" ht="15" customHeight="1">
      <c r="A60" s="11"/>
      <c r="B60" s="11"/>
    </row>
    <row r="61" spans="1:2" s="17" customFormat="1" ht="15" customHeight="1">
      <c r="A61" s="11"/>
      <c r="B61" s="11"/>
    </row>
    <row r="62" spans="1:2" s="17" customFormat="1" ht="15" customHeight="1">
      <c r="A62" s="11"/>
      <c r="B62" s="11"/>
    </row>
    <row r="63" spans="1:2" s="17" customFormat="1" ht="15" customHeight="1">
      <c r="A63" s="11"/>
      <c r="B63" s="11"/>
    </row>
    <row r="64" spans="1:2" s="17" customFormat="1" ht="15" customHeight="1">
      <c r="A64" s="11"/>
      <c r="B64" s="11"/>
    </row>
    <row r="65" spans="1:2" s="17" customFormat="1" ht="15" customHeight="1">
      <c r="A65" s="11"/>
      <c r="B65" s="11"/>
    </row>
    <row r="66" spans="1:2" s="17" customFormat="1" ht="15" customHeight="1">
      <c r="A66" s="11"/>
      <c r="B66" s="11"/>
    </row>
    <row r="67" spans="1:2" s="17" customFormat="1" ht="15" customHeight="1">
      <c r="A67" s="11"/>
      <c r="B67" s="11"/>
    </row>
    <row r="68" spans="1:2" s="17" customFormat="1" ht="15" customHeight="1">
      <c r="A68" s="11"/>
      <c r="B68" s="11"/>
    </row>
    <row r="69" spans="1:2" s="17" customFormat="1" ht="15" customHeight="1">
      <c r="A69" s="11"/>
      <c r="B69" s="11"/>
    </row>
    <row r="70" spans="1:2" s="17" customFormat="1" ht="15" customHeight="1">
      <c r="A70" s="11"/>
      <c r="B70" s="11"/>
    </row>
    <row r="71" spans="1:2" s="17" customFormat="1" ht="15" customHeight="1">
      <c r="A71" s="11"/>
      <c r="B71" s="11"/>
    </row>
    <row r="72" spans="1:2" s="17" customFormat="1" ht="15" customHeight="1">
      <c r="A72" s="11"/>
      <c r="B72" s="11"/>
    </row>
    <row r="73" spans="1:2" s="17" customFormat="1" ht="15" customHeight="1">
      <c r="A73" s="11"/>
      <c r="B73" s="11"/>
    </row>
    <row r="74" spans="1:2" s="17" customFormat="1" ht="15" customHeight="1">
      <c r="A74" s="11"/>
      <c r="B74" s="11"/>
    </row>
    <row r="75" spans="1:2" s="17" customFormat="1" ht="15" customHeight="1">
      <c r="A75" s="11"/>
      <c r="B75" s="11"/>
    </row>
    <row r="76" spans="1:2" s="17" customFormat="1" ht="15" customHeight="1">
      <c r="A76" s="11"/>
      <c r="B76" s="11"/>
    </row>
    <row r="77" spans="1:2" s="17" customFormat="1" ht="15" customHeight="1">
      <c r="A77" s="11"/>
      <c r="B77" s="11"/>
    </row>
    <row r="78" spans="1:2" s="17" customFormat="1" ht="15" customHeight="1">
      <c r="A78" s="11"/>
      <c r="B78" s="11"/>
    </row>
    <row r="79" spans="1:2" s="17" customFormat="1" ht="15" customHeight="1">
      <c r="A79" s="11"/>
      <c r="B79" s="11"/>
    </row>
    <row r="80" spans="1:2" s="17" customFormat="1" ht="15" customHeight="1">
      <c r="A80" s="11"/>
      <c r="B80" s="11"/>
    </row>
    <row r="81" spans="1:2" ht="15" customHeight="1">
      <c r="A81" s="2"/>
      <c r="B81" s="16"/>
    </row>
    <row r="82" spans="1:2" ht="15" customHeight="1">
      <c r="A82" s="2"/>
      <c r="B82" s="16"/>
    </row>
    <row r="83" spans="1:2" ht="15" customHeight="1">
      <c r="A83" s="2"/>
      <c r="B83" s="16"/>
    </row>
    <row r="84" spans="1:2" ht="15" customHeight="1">
      <c r="A84" s="2"/>
      <c r="B84" s="16"/>
    </row>
    <row r="85" spans="1:2" ht="15" customHeight="1">
      <c r="A85" s="2"/>
      <c r="B85" s="16"/>
    </row>
    <row r="86" spans="1:2" ht="15" customHeight="1">
      <c r="A86" s="2"/>
      <c r="B86" s="16"/>
    </row>
    <row r="87" spans="1:2" ht="15" customHeight="1">
      <c r="A87" s="2"/>
      <c r="B87" s="16"/>
    </row>
    <row r="88" spans="1:2" ht="15" customHeight="1">
      <c r="A88" s="2"/>
      <c r="B88" s="16"/>
    </row>
    <row r="89" spans="1:2" ht="15" customHeight="1">
      <c r="A89" s="2"/>
      <c r="B89" s="16"/>
    </row>
    <row r="90" spans="1:2" ht="15" customHeight="1">
      <c r="A90" s="2"/>
      <c r="B90" s="16"/>
    </row>
    <row r="91" spans="1:2" ht="15" customHeight="1">
      <c r="A91" s="2"/>
      <c r="B91" s="16"/>
    </row>
    <row r="92" spans="1:2" ht="15" customHeight="1">
      <c r="A92" s="2"/>
      <c r="B92" s="16"/>
    </row>
    <row r="93" spans="1:2" ht="15" customHeight="1">
      <c r="A93" s="2"/>
      <c r="B93" s="16"/>
    </row>
    <row r="94" spans="1:2" ht="15" customHeight="1">
      <c r="A94" s="2"/>
      <c r="B94" s="16"/>
    </row>
    <row r="95" spans="1:2" ht="15" customHeight="1">
      <c r="A95" s="2"/>
      <c r="B95" s="16"/>
    </row>
    <row r="96" spans="1:2" ht="15" customHeight="1">
      <c r="A96" s="2"/>
      <c r="B96" s="16"/>
    </row>
    <row r="97" spans="1:2" ht="15" customHeight="1">
      <c r="A97" s="2"/>
      <c r="B97" s="16"/>
    </row>
    <row r="98" spans="1:2" ht="15" customHeight="1">
      <c r="A98" s="2"/>
      <c r="B98" s="16"/>
    </row>
    <row r="99" spans="1:2" ht="15" customHeight="1">
      <c r="A99" s="2"/>
      <c r="B99" s="16"/>
    </row>
    <row r="100" spans="1:2" ht="15" customHeight="1">
      <c r="A100" s="2"/>
      <c r="B100" s="16"/>
    </row>
    <row r="101" spans="1:2" ht="15" customHeight="1">
      <c r="A101" s="2"/>
      <c r="B101" s="16"/>
    </row>
    <row r="102" spans="1:2" ht="15" customHeight="1">
      <c r="A102" s="2"/>
      <c r="B102" s="16"/>
    </row>
    <row r="103" spans="1:2" ht="15" customHeight="1">
      <c r="A103" s="2"/>
      <c r="B103" s="16"/>
    </row>
    <row r="104" spans="1:2" ht="15" customHeight="1">
      <c r="A104" s="2"/>
      <c r="B104" s="16"/>
    </row>
    <row r="105" spans="1:2" ht="15" customHeight="1">
      <c r="A105" s="2"/>
      <c r="B105" s="16"/>
    </row>
    <row r="106" spans="1:2" ht="15" customHeight="1">
      <c r="A106" s="2"/>
      <c r="B106" s="16"/>
    </row>
    <row r="107" spans="1:2" ht="15" customHeight="1">
      <c r="A107" s="2"/>
      <c r="B107" s="16"/>
    </row>
    <row r="108" spans="1:2" ht="15" customHeight="1">
      <c r="A108" s="2"/>
      <c r="B108" s="16"/>
    </row>
    <row r="109" spans="1:2" ht="15" customHeight="1">
      <c r="A109" s="2"/>
      <c r="B109" s="16"/>
    </row>
    <row r="110" spans="1:2" ht="15" customHeight="1">
      <c r="A110" s="2"/>
      <c r="B110" s="16"/>
    </row>
    <row r="111" spans="1:2" ht="15" customHeight="1">
      <c r="A111" s="2"/>
      <c r="B111" s="16"/>
    </row>
    <row r="112" spans="1:2" ht="15" customHeight="1">
      <c r="A112" s="2"/>
      <c r="B112" s="16"/>
    </row>
    <row r="113" spans="1:2" ht="15" customHeight="1">
      <c r="A113" s="2"/>
      <c r="B113" s="16"/>
    </row>
    <row r="114" spans="1:2" ht="15" customHeight="1">
      <c r="A114" s="2"/>
      <c r="B114" s="16"/>
    </row>
    <row r="115" spans="1:2" ht="15" customHeight="1">
      <c r="A115" s="2"/>
      <c r="B115" s="16"/>
    </row>
    <row r="116" spans="1:2" ht="15" customHeight="1">
      <c r="A116" s="2"/>
      <c r="B116" s="16"/>
    </row>
    <row r="117" spans="1:2" ht="15" customHeight="1">
      <c r="A117" s="2"/>
      <c r="B117" s="16"/>
    </row>
    <row r="118" spans="1:2" ht="15" customHeight="1">
      <c r="A118" s="2"/>
      <c r="B118" s="16"/>
    </row>
    <row r="119" spans="1:2" ht="15" customHeight="1">
      <c r="A119" s="2"/>
      <c r="B119" s="16"/>
    </row>
    <row r="120" spans="1:2" ht="15" customHeight="1">
      <c r="A120" s="2"/>
      <c r="B120" s="16"/>
    </row>
    <row r="121" spans="1:2" ht="15" customHeight="1">
      <c r="A121" s="2"/>
      <c r="B121" s="16"/>
    </row>
    <row r="122" spans="1:2" ht="15" customHeight="1">
      <c r="A122" s="2"/>
      <c r="B122" s="16"/>
    </row>
    <row r="123" spans="1:2" ht="15" customHeight="1">
      <c r="A123" s="2"/>
      <c r="B123" s="16"/>
    </row>
    <row r="124" spans="1:2" ht="15" customHeight="1">
      <c r="A124" s="2"/>
      <c r="B124" s="16"/>
    </row>
    <row r="125" spans="1:2" ht="15" customHeight="1">
      <c r="A125" s="2"/>
      <c r="B125" s="16"/>
    </row>
    <row r="126" spans="1:2" ht="15" customHeight="1">
      <c r="A126" s="2"/>
      <c r="B126" s="16"/>
    </row>
    <row r="127" spans="1:2" ht="15" customHeight="1">
      <c r="A127" s="2"/>
      <c r="B127" s="16"/>
    </row>
    <row r="128" spans="1:2" ht="15" customHeight="1">
      <c r="A128" s="2"/>
      <c r="B128" s="16"/>
    </row>
    <row r="129" spans="1:2" ht="15" customHeight="1">
      <c r="A129" s="2"/>
      <c r="B129" s="16"/>
    </row>
    <row r="130" spans="1:2" ht="15" customHeight="1">
      <c r="A130" s="2"/>
      <c r="B130" s="16"/>
    </row>
    <row r="131" spans="1:2" ht="15" customHeight="1">
      <c r="A131" s="2"/>
      <c r="B131" s="16"/>
    </row>
    <row r="132" spans="1:2" ht="15" customHeight="1">
      <c r="A132" s="2"/>
      <c r="B132" s="16"/>
    </row>
    <row r="133" spans="1:2" ht="15" customHeight="1">
      <c r="A133" s="2"/>
      <c r="B133" s="16"/>
    </row>
    <row r="134" spans="1:2" ht="15" customHeight="1">
      <c r="A134" s="2"/>
      <c r="B134" s="16"/>
    </row>
    <row r="135" spans="1:2" ht="15" customHeight="1">
      <c r="A135" s="2"/>
      <c r="B135" s="16"/>
    </row>
    <row r="136" spans="1:2" ht="15" customHeight="1">
      <c r="A136" s="2"/>
      <c r="B136" s="16"/>
    </row>
    <row r="137" spans="1:2" ht="15" customHeight="1">
      <c r="A137" s="2"/>
      <c r="B137" s="16"/>
    </row>
    <row r="138" spans="1:2" ht="15" customHeight="1">
      <c r="A138" s="2"/>
      <c r="B138" s="16"/>
    </row>
    <row r="139" spans="1:2" ht="15" customHeight="1">
      <c r="A139" s="2"/>
      <c r="B139" s="16"/>
    </row>
    <row r="140" spans="1:2" ht="15" customHeight="1">
      <c r="A140" s="2"/>
      <c r="B140" s="16"/>
    </row>
    <row r="141" spans="1:2" ht="15" customHeight="1">
      <c r="A141" s="2"/>
      <c r="B141" s="16"/>
    </row>
    <row r="142" spans="1:2" ht="15" customHeight="1">
      <c r="A142" s="2"/>
      <c r="B142" s="16"/>
    </row>
    <row r="143" spans="1:2" ht="15" customHeight="1">
      <c r="A143" s="2"/>
      <c r="B143" s="16"/>
    </row>
    <row r="144" spans="1:2" ht="15" customHeight="1">
      <c r="A144" s="2"/>
      <c r="B144" s="16"/>
    </row>
    <row r="145" spans="1:2" ht="15" customHeight="1">
      <c r="A145" s="2"/>
      <c r="B145" s="16"/>
    </row>
    <row r="146" spans="1:2" ht="15" customHeight="1">
      <c r="A146" s="2"/>
      <c r="B146" s="16"/>
    </row>
    <row r="147" spans="1:2" ht="15" customHeight="1">
      <c r="A147" s="2"/>
      <c r="B147" s="16"/>
    </row>
    <row r="148" spans="1:2" ht="15" customHeight="1">
      <c r="A148" s="2"/>
      <c r="B148" s="16"/>
    </row>
    <row r="149" spans="1:2" ht="15" customHeight="1">
      <c r="A149" s="2"/>
      <c r="B149" s="16"/>
    </row>
    <row r="150" spans="1:2" ht="15" customHeight="1">
      <c r="A150" s="2"/>
      <c r="B150" s="16"/>
    </row>
    <row r="151" spans="1:2" ht="15" customHeight="1">
      <c r="A151" s="2"/>
      <c r="B151" s="16"/>
    </row>
    <row r="152" spans="1:2" ht="15" customHeight="1">
      <c r="A152" s="2"/>
      <c r="B152" s="16"/>
    </row>
    <row r="153" spans="1:2" ht="15" customHeight="1">
      <c r="A153" s="2"/>
      <c r="B153" s="16"/>
    </row>
    <row r="154" spans="1:2" ht="15" customHeight="1">
      <c r="A154" s="2"/>
      <c r="B154" s="16"/>
    </row>
    <row r="155" spans="1:2" ht="15" customHeight="1">
      <c r="A155" s="2"/>
      <c r="B155" s="16"/>
    </row>
    <row r="156" spans="1:2" ht="15" customHeight="1">
      <c r="A156" s="2"/>
      <c r="B156" s="16"/>
    </row>
    <row r="157" spans="1:2" ht="15" customHeight="1">
      <c r="A157" s="2"/>
      <c r="B157" s="16"/>
    </row>
    <row r="158" spans="1:2" ht="15" customHeight="1">
      <c r="A158" s="2"/>
      <c r="B158" s="16"/>
    </row>
    <row r="159" spans="1:2" ht="15" customHeight="1">
      <c r="A159" s="2"/>
      <c r="B159" s="16"/>
    </row>
    <row r="160" spans="1:2" ht="15" customHeight="1">
      <c r="A160" s="2"/>
      <c r="B160" s="16"/>
    </row>
    <row r="161" spans="1:2" ht="15" customHeight="1">
      <c r="A161" s="2"/>
      <c r="B161" s="16"/>
    </row>
    <row r="162" spans="1:2" ht="15" customHeight="1">
      <c r="A162" s="2"/>
      <c r="B162" s="16"/>
    </row>
    <row r="163" spans="1:2" ht="15" customHeight="1">
      <c r="A163" s="2"/>
      <c r="B163" s="16"/>
    </row>
    <row r="164" spans="1:2" ht="15" customHeight="1">
      <c r="A164" s="2"/>
      <c r="B164" s="16"/>
    </row>
    <row r="165" spans="1:2" ht="15" customHeight="1">
      <c r="A165" s="2"/>
      <c r="B165" s="16"/>
    </row>
    <row r="166" spans="1:2" ht="15" customHeight="1">
      <c r="A166" s="2"/>
      <c r="B166" s="16"/>
    </row>
    <row r="167" spans="1:2" ht="15" customHeight="1">
      <c r="A167" s="2"/>
      <c r="B167" s="16"/>
    </row>
    <row r="168" spans="1:2" ht="15" customHeight="1">
      <c r="A168" s="2"/>
      <c r="B168" s="16"/>
    </row>
    <row r="169" spans="1:2" ht="15" customHeight="1">
      <c r="A169" s="2"/>
      <c r="B169" s="16"/>
    </row>
    <row r="170" spans="1:2" ht="15" customHeight="1">
      <c r="A170" s="2"/>
      <c r="B170" s="16"/>
    </row>
    <row r="171" spans="1:2" ht="15" customHeight="1">
      <c r="A171" s="2"/>
      <c r="B171" s="16"/>
    </row>
    <row r="172" spans="1:2" ht="15" customHeight="1">
      <c r="A172" s="2"/>
      <c r="B172" s="16"/>
    </row>
    <row r="173" spans="1:2" ht="15" customHeight="1">
      <c r="A173" s="2"/>
      <c r="B173" s="16"/>
    </row>
    <row r="174" spans="1:2" ht="15" customHeight="1">
      <c r="A174" s="2"/>
      <c r="B174" s="16"/>
    </row>
    <row r="175" spans="1:2" ht="15" customHeight="1">
      <c r="A175" s="2"/>
      <c r="B175" s="16"/>
    </row>
    <row r="176" spans="1:2" ht="15" customHeight="1">
      <c r="A176" s="2"/>
      <c r="B176" s="16"/>
    </row>
    <row r="177" spans="1:2" ht="15" customHeight="1">
      <c r="A177" s="2"/>
      <c r="B177" s="16"/>
    </row>
    <row r="178" spans="1:2" ht="15" customHeight="1">
      <c r="A178" s="2"/>
      <c r="B178" s="16"/>
    </row>
    <row r="179" spans="1:2" ht="15" customHeight="1">
      <c r="A179" s="2"/>
      <c r="B179" s="16"/>
    </row>
    <row r="180" spans="1:2" ht="15" customHeight="1">
      <c r="A180" s="2"/>
      <c r="B180" s="16"/>
    </row>
    <row r="181" spans="1:2" ht="15" customHeight="1">
      <c r="A181" s="2"/>
      <c r="B181" s="16"/>
    </row>
    <row r="182" spans="1:2" ht="15" customHeight="1">
      <c r="A182" s="2"/>
      <c r="B182" s="16"/>
    </row>
    <row r="183" spans="1:2" ht="15" customHeight="1">
      <c r="A183" s="2"/>
      <c r="B183" s="16"/>
    </row>
    <row r="184" spans="1:2" ht="15" customHeight="1">
      <c r="A184" s="2"/>
      <c r="B184" s="16"/>
    </row>
    <row r="185" spans="1:2" ht="15" customHeight="1">
      <c r="A185" s="2"/>
      <c r="B185" s="16"/>
    </row>
    <row r="186" spans="1:2" ht="15" customHeight="1">
      <c r="A186" s="2"/>
      <c r="B186" s="16"/>
    </row>
    <row r="187" spans="1:2" ht="15" customHeight="1">
      <c r="A187" s="2"/>
      <c r="B187" s="16"/>
    </row>
    <row r="188" spans="1:2" ht="15" customHeight="1">
      <c r="A188" s="2"/>
      <c r="B188" s="16"/>
    </row>
    <row r="189" spans="1:2" ht="15" customHeight="1">
      <c r="A189" s="2"/>
      <c r="B189" s="16"/>
    </row>
    <row r="190" spans="1:2" ht="15" customHeight="1">
      <c r="A190" s="2"/>
      <c r="B190" s="16"/>
    </row>
    <row r="191" spans="1:2" ht="15" customHeight="1">
      <c r="A191" s="2"/>
      <c r="B191" s="16"/>
    </row>
    <row r="192" spans="1:2" ht="15" customHeight="1">
      <c r="A192" s="2"/>
      <c r="B192" s="16"/>
    </row>
    <row r="193" spans="1:2" ht="15" customHeight="1">
      <c r="A193" s="2"/>
      <c r="B193" s="16"/>
    </row>
    <row r="194" spans="1:2" ht="15" customHeight="1">
      <c r="A194" s="2"/>
      <c r="B194" s="16"/>
    </row>
    <row r="195" spans="1:2" ht="15" customHeight="1">
      <c r="A195" s="2"/>
      <c r="B195" s="16"/>
    </row>
    <row r="196" spans="1:2" ht="15" customHeight="1">
      <c r="A196" s="2"/>
      <c r="B196" s="16"/>
    </row>
    <row r="197" spans="1:2" ht="15" customHeight="1">
      <c r="A197" s="2"/>
      <c r="B197" s="16"/>
    </row>
    <row r="198" spans="1:2" ht="15" customHeight="1">
      <c r="A198" s="2"/>
      <c r="B198" s="16"/>
    </row>
    <row r="199" spans="1:2" ht="15" customHeight="1">
      <c r="A199" s="2"/>
      <c r="B199" s="16"/>
    </row>
    <row r="200" spans="1:2" ht="15" customHeight="1">
      <c r="A200" s="2"/>
      <c r="B200" s="16"/>
    </row>
    <row r="201" spans="1:2" ht="15" customHeight="1">
      <c r="A201" s="2"/>
      <c r="B201" s="16"/>
    </row>
    <row r="202" spans="1:2" ht="15" customHeight="1">
      <c r="A202" s="2"/>
      <c r="B202" s="16"/>
    </row>
    <row r="203" spans="1:2" ht="15" customHeight="1">
      <c r="A203" s="2"/>
      <c r="B203" s="16"/>
    </row>
    <row r="204" spans="1:2" ht="15" customHeight="1">
      <c r="A204" s="2"/>
      <c r="B204" s="16"/>
    </row>
    <row r="205" spans="1:2" ht="15" customHeight="1">
      <c r="A205" s="2"/>
      <c r="B205" s="16"/>
    </row>
    <row r="206" spans="1:2" ht="15" customHeight="1">
      <c r="A206" s="2"/>
      <c r="B206" s="16"/>
    </row>
    <row r="207" spans="1:2" ht="15" customHeight="1">
      <c r="A207" s="2"/>
      <c r="B207" s="16"/>
    </row>
    <row r="208" spans="1:2" ht="15" customHeight="1">
      <c r="A208" s="2"/>
      <c r="B208" s="16"/>
    </row>
    <row r="209" spans="1:2" ht="15" customHeight="1">
      <c r="A209" s="2"/>
      <c r="B209" s="16"/>
    </row>
    <row r="210" spans="1:2" ht="15" customHeight="1">
      <c r="A210" s="2"/>
      <c r="B210" s="16"/>
    </row>
    <row r="211" spans="1:2" ht="15" customHeight="1">
      <c r="A211" s="2"/>
      <c r="B211" s="16"/>
    </row>
    <row r="212" spans="1:2" ht="15" customHeight="1">
      <c r="A212" s="2"/>
      <c r="B212" s="16"/>
    </row>
    <row r="213" spans="1:2" ht="15" customHeight="1">
      <c r="A213" s="2"/>
      <c r="B213" s="16"/>
    </row>
    <row r="214" spans="1:2" ht="15" customHeight="1">
      <c r="A214" s="2"/>
      <c r="B214" s="16"/>
    </row>
    <row r="215" spans="1:2" ht="15" customHeight="1">
      <c r="A215" s="2"/>
      <c r="B215" s="16"/>
    </row>
    <row r="216" spans="1:2" ht="15" customHeight="1">
      <c r="A216" s="2"/>
      <c r="B216" s="16"/>
    </row>
    <row r="217" spans="1:2" ht="15" customHeight="1">
      <c r="A217" s="2"/>
      <c r="B217" s="16"/>
    </row>
    <row r="218" spans="1:2" ht="15" customHeight="1">
      <c r="A218" s="2"/>
      <c r="B218" s="16"/>
    </row>
    <row r="219" spans="1:2" ht="15" customHeight="1">
      <c r="A219" s="2"/>
      <c r="B219" s="16"/>
    </row>
    <row r="220" spans="1:2" ht="15" customHeight="1">
      <c r="A220" s="2"/>
      <c r="B220" s="16"/>
    </row>
    <row r="221" spans="1:2" ht="15" customHeight="1">
      <c r="A221" s="2"/>
      <c r="B221" s="16"/>
    </row>
    <row r="222" spans="1:2" ht="15" customHeight="1">
      <c r="A222" s="2"/>
      <c r="B222" s="16"/>
    </row>
    <row r="223" spans="1:2" ht="15" customHeight="1">
      <c r="A223" s="2"/>
      <c r="B223" s="16"/>
    </row>
    <row r="224" spans="1:2" ht="15" customHeight="1">
      <c r="A224" s="2"/>
      <c r="B224" s="16"/>
    </row>
    <row r="225" spans="1:2" ht="15" customHeight="1">
      <c r="A225" s="2"/>
      <c r="B225" s="16"/>
    </row>
    <row r="226" spans="1:2" ht="15" customHeight="1">
      <c r="A226" s="2"/>
      <c r="B226" s="16"/>
    </row>
    <row r="227" spans="1:2" ht="15" customHeight="1">
      <c r="A227" s="2"/>
      <c r="B227" s="16"/>
    </row>
    <row r="228" spans="1:2" ht="15" customHeight="1">
      <c r="A228" s="2"/>
      <c r="B228" s="16"/>
    </row>
    <row r="229" spans="1:2" ht="15" customHeight="1">
      <c r="A229" s="2"/>
      <c r="B229" s="16"/>
    </row>
    <row r="230" spans="1:2" ht="15" customHeight="1">
      <c r="A230" s="2"/>
      <c r="B230" s="16"/>
    </row>
    <row r="231" spans="1:2" ht="15" customHeight="1">
      <c r="A231" s="2"/>
      <c r="B231" s="16"/>
    </row>
    <row r="232" spans="1:2" ht="15" customHeight="1">
      <c r="A232" s="2"/>
      <c r="B232" s="16"/>
    </row>
    <row r="233" spans="1:2" ht="15" customHeight="1">
      <c r="A233" s="2"/>
      <c r="B233" s="16"/>
    </row>
    <row r="234" spans="1:2" ht="15" customHeight="1">
      <c r="A234" s="2"/>
      <c r="B234" s="16"/>
    </row>
    <row r="235" spans="1:2" ht="15" customHeight="1">
      <c r="A235" s="2"/>
      <c r="B235" s="16"/>
    </row>
    <row r="236" spans="1:2" ht="15" customHeight="1">
      <c r="A236" s="2"/>
      <c r="B236" s="16"/>
    </row>
    <row r="237" spans="1:2" ht="15" customHeight="1">
      <c r="A237" s="2"/>
      <c r="B237" s="16"/>
    </row>
    <row r="238" spans="1:2" ht="15" customHeight="1">
      <c r="A238" s="2"/>
      <c r="B238" s="16"/>
    </row>
    <row r="239" spans="1:2" ht="15" customHeight="1">
      <c r="A239" s="2"/>
      <c r="B239" s="16"/>
    </row>
    <row r="240" spans="1:2" ht="15" customHeight="1">
      <c r="A240" s="2"/>
      <c r="B240" s="16"/>
    </row>
    <row r="241" spans="1:2" ht="15" customHeight="1">
      <c r="A241" s="2"/>
      <c r="B241" s="16"/>
    </row>
    <row r="242" spans="1:2" ht="15" customHeight="1">
      <c r="A242" s="2"/>
      <c r="B242" s="16"/>
    </row>
    <row r="243" spans="1:2" ht="15" customHeight="1">
      <c r="A243" s="2"/>
      <c r="B243" s="16"/>
    </row>
    <row r="244" spans="1:2" ht="15" customHeight="1">
      <c r="A244" s="2"/>
      <c r="B244" s="16"/>
    </row>
    <row r="245" spans="1:2" ht="15" customHeight="1">
      <c r="A245" s="2"/>
      <c r="B245" s="16"/>
    </row>
    <row r="246" spans="1:2" ht="15" customHeight="1">
      <c r="A246" s="2"/>
      <c r="B246" s="16"/>
    </row>
    <row r="247" spans="1:2" ht="15" customHeight="1">
      <c r="A247" s="2"/>
      <c r="B247" s="16"/>
    </row>
    <row r="248" spans="1:2" ht="15" customHeight="1">
      <c r="A248" s="2"/>
      <c r="B248" s="16"/>
    </row>
    <row r="249" spans="1:2" ht="15" customHeight="1">
      <c r="A249" s="2"/>
      <c r="B249" s="16"/>
    </row>
    <row r="250" spans="1:2" ht="15" customHeight="1">
      <c r="A250" s="2"/>
      <c r="B250" s="16"/>
    </row>
    <row r="251" spans="1:2" ht="15" customHeight="1">
      <c r="A251" s="2"/>
      <c r="B251" s="16"/>
    </row>
    <row r="252" spans="1:2" ht="15" customHeight="1">
      <c r="A252" s="2"/>
      <c r="B252" s="16"/>
    </row>
    <row r="253" spans="1:2" ht="15" customHeight="1">
      <c r="A253" s="2"/>
      <c r="B253" s="16"/>
    </row>
    <row r="254" spans="1:2" ht="15" customHeight="1">
      <c r="A254" s="2"/>
      <c r="B254" s="16"/>
    </row>
    <row r="255" spans="1:2" ht="15" customHeight="1">
      <c r="A255" s="2"/>
      <c r="B255" s="16"/>
    </row>
    <row r="256" spans="1:2" ht="15" customHeight="1">
      <c r="A256" s="2"/>
      <c r="B256" s="16"/>
    </row>
    <row r="257" spans="1:2" ht="15" customHeight="1">
      <c r="A257" s="2"/>
      <c r="B257" s="16"/>
    </row>
    <row r="258" spans="1:2" ht="15" customHeight="1">
      <c r="A258" s="2"/>
      <c r="B258" s="16"/>
    </row>
    <row r="259" spans="1:2" ht="15" customHeight="1">
      <c r="A259" s="2"/>
      <c r="B259" s="16"/>
    </row>
    <row r="260" spans="1:2" ht="15" customHeight="1">
      <c r="A260" s="2"/>
      <c r="B260" s="16"/>
    </row>
    <row r="261" spans="1:2" ht="15" customHeight="1">
      <c r="A261" s="2"/>
      <c r="B261" s="16"/>
    </row>
    <row r="262" spans="1:2" ht="15" customHeight="1">
      <c r="A262" s="2"/>
      <c r="B262" s="16"/>
    </row>
    <row r="263" spans="1:2" ht="15" customHeight="1">
      <c r="A263" s="2"/>
      <c r="B263" s="16"/>
    </row>
    <row r="264" spans="1:2" ht="15" customHeight="1">
      <c r="A264" s="2"/>
      <c r="B264" s="16"/>
    </row>
    <row r="265" spans="1:2" ht="15" customHeight="1">
      <c r="A265" s="2"/>
      <c r="B265" s="16"/>
    </row>
    <row r="266" spans="1:2" ht="15" customHeight="1">
      <c r="A266" s="2"/>
      <c r="B266" s="16"/>
    </row>
    <row r="267" spans="1:2" ht="15" customHeight="1">
      <c r="A267" s="2"/>
      <c r="B267" s="16"/>
    </row>
    <row r="268" spans="1:2" ht="15" customHeight="1">
      <c r="A268" s="2"/>
      <c r="B268" s="16"/>
    </row>
    <row r="269" spans="1:2" ht="15" customHeight="1">
      <c r="A269" s="2"/>
      <c r="B269" s="16"/>
    </row>
    <row r="270" spans="1:2" ht="15" customHeight="1">
      <c r="A270" s="2"/>
      <c r="B270" s="16"/>
    </row>
    <row r="271" spans="1:2" ht="15" customHeight="1">
      <c r="A271" s="2"/>
      <c r="B271" s="16"/>
    </row>
    <row r="272" spans="1:2" ht="15" customHeight="1">
      <c r="A272" s="2"/>
      <c r="B272" s="16"/>
    </row>
    <row r="273" spans="1:2" ht="15" customHeight="1">
      <c r="A273" s="2"/>
      <c r="B273" s="16"/>
    </row>
    <row r="274" spans="1:2" ht="15" customHeight="1">
      <c r="A274" s="2"/>
      <c r="B274" s="16"/>
    </row>
    <row r="275" spans="1:2" ht="15" customHeight="1">
      <c r="A275" s="2"/>
      <c r="B275" s="16"/>
    </row>
    <row r="276" spans="1:2" ht="15" customHeight="1">
      <c r="A276" s="2"/>
      <c r="B276" s="16"/>
    </row>
    <row r="277" spans="1:2" ht="15" customHeight="1">
      <c r="A277" s="2"/>
      <c r="B277" s="16"/>
    </row>
    <row r="278" spans="1:2" ht="15" customHeight="1">
      <c r="A278" s="2"/>
      <c r="B278" s="16"/>
    </row>
    <row r="279" spans="1:2" ht="15" customHeight="1">
      <c r="A279" s="2"/>
      <c r="B279" s="16"/>
    </row>
    <row r="280" spans="1:2" ht="15" customHeight="1">
      <c r="A280" s="2"/>
      <c r="B280" s="16"/>
    </row>
    <row r="281" spans="1:2" ht="15" customHeight="1">
      <c r="A281" s="2"/>
      <c r="B281" s="16"/>
    </row>
    <row r="282" spans="1:2" ht="15" customHeight="1">
      <c r="A282" s="2"/>
      <c r="B282" s="16"/>
    </row>
    <row r="283" spans="1:2" ht="15" customHeight="1">
      <c r="A283" s="2"/>
      <c r="B283" s="16"/>
    </row>
    <row r="284" spans="1:2" ht="15" customHeight="1">
      <c r="A284" s="2"/>
      <c r="B284" s="16"/>
    </row>
    <row r="285" spans="1:2" ht="15" customHeight="1">
      <c r="A285" s="2"/>
      <c r="B285" s="16"/>
    </row>
    <row r="286" spans="1:2" ht="15" customHeight="1">
      <c r="A286" s="2"/>
      <c r="B286" s="16"/>
    </row>
    <row r="287" spans="1:2" ht="15" customHeight="1">
      <c r="A287" s="2"/>
      <c r="B287" s="16"/>
    </row>
    <row r="288" spans="1:2" ht="15" customHeight="1">
      <c r="A288" s="2"/>
      <c r="B288" s="16"/>
    </row>
    <row r="289" spans="1:2" ht="15" customHeight="1">
      <c r="A289" s="2"/>
      <c r="B289" s="16"/>
    </row>
    <row r="290" spans="1:2" ht="15" customHeight="1">
      <c r="A290" s="2"/>
      <c r="B290" s="16"/>
    </row>
    <row r="291" spans="1:2" ht="15" customHeight="1">
      <c r="A291" s="2"/>
      <c r="B291" s="16"/>
    </row>
    <row r="292" spans="1:2" ht="15" customHeight="1">
      <c r="A292" s="2"/>
      <c r="B292" s="16"/>
    </row>
    <row r="293" spans="1:2" ht="15" customHeight="1">
      <c r="A293" s="2"/>
      <c r="B293" s="16"/>
    </row>
    <row r="294" spans="1:2" ht="15" customHeight="1">
      <c r="A294" s="2"/>
      <c r="B294" s="16"/>
    </row>
    <row r="295" spans="1:2" ht="15" customHeight="1">
      <c r="A295" s="2"/>
      <c r="B295" s="16"/>
    </row>
    <row r="296" spans="1:2" ht="15" customHeight="1">
      <c r="A296" s="2"/>
      <c r="B296" s="16"/>
    </row>
    <row r="297" spans="1:2" ht="15" customHeight="1">
      <c r="A297" s="2"/>
      <c r="B297" s="16"/>
    </row>
    <row r="298" spans="1:2" ht="15" customHeight="1">
      <c r="A298" s="2"/>
      <c r="B298" s="16"/>
    </row>
    <row r="299" spans="1:2" ht="15" customHeight="1">
      <c r="A299" s="2"/>
      <c r="B299" s="16"/>
    </row>
    <row r="300" spans="1:2" ht="15" customHeight="1">
      <c r="A300" s="2"/>
      <c r="B300" s="16"/>
    </row>
    <row r="301" spans="1:2" ht="15" customHeight="1">
      <c r="A301" s="2"/>
      <c r="B301" s="16"/>
    </row>
    <row r="302" spans="1:2" ht="15" customHeight="1">
      <c r="A302" s="2"/>
      <c r="B302" s="16"/>
    </row>
    <row r="303" spans="1:2" ht="15" customHeight="1">
      <c r="A303" s="2"/>
      <c r="B303" s="16"/>
    </row>
    <row r="304" spans="1:2" ht="15" customHeight="1">
      <c r="A304" s="2"/>
      <c r="B304" s="16"/>
    </row>
    <row r="305" spans="1:2" ht="15" customHeight="1">
      <c r="A305" s="2"/>
      <c r="B305" s="16"/>
    </row>
    <row r="306" spans="1:2" ht="15" customHeight="1">
      <c r="A306" s="2"/>
      <c r="B306" s="16"/>
    </row>
    <row r="307" spans="1:2" ht="15" customHeight="1">
      <c r="A307" s="2"/>
      <c r="B307" s="16"/>
    </row>
    <row r="308" spans="1:2" ht="15" customHeight="1">
      <c r="A308" s="2"/>
      <c r="B308" s="16"/>
    </row>
    <row r="309" spans="1:2" ht="15" customHeight="1">
      <c r="A309" s="2"/>
      <c r="B309" s="16"/>
    </row>
    <row r="310" spans="1:2" ht="15" customHeight="1">
      <c r="A310" s="2"/>
      <c r="B310" s="16"/>
    </row>
    <row r="311" spans="1:2" ht="15" customHeight="1">
      <c r="A311" s="2"/>
      <c r="B311" s="16"/>
    </row>
    <row r="312" spans="1:2" ht="15" customHeight="1">
      <c r="A312" s="2"/>
      <c r="B312" s="16"/>
    </row>
    <row r="313" spans="1:2" ht="15" customHeight="1">
      <c r="A313" s="2"/>
      <c r="B313" s="16"/>
    </row>
    <row r="314" spans="1:2" ht="15" customHeight="1">
      <c r="A314" s="2"/>
      <c r="B314" s="16"/>
    </row>
    <row r="315" spans="1:2" ht="15" customHeight="1">
      <c r="A315" s="2"/>
      <c r="B315" s="16"/>
    </row>
    <row r="316" spans="1:2" ht="15" customHeight="1">
      <c r="A316" s="2"/>
      <c r="B316" s="16"/>
    </row>
    <row r="317" spans="1:2" ht="15" customHeight="1">
      <c r="A317" s="2"/>
      <c r="B317" s="16"/>
    </row>
    <row r="318" spans="1:2" ht="15" customHeight="1">
      <c r="A318" s="2"/>
      <c r="B318" s="16"/>
    </row>
    <row r="319" spans="1:2" ht="15" customHeight="1">
      <c r="A319" s="2"/>
      <c r="B319" s="16"/>
    </row>
    <row r="320" spans="1:2" ht="15" customHeight="1">
      <c r="A320" s="2"/>
      <c r="B320" s="16"/>
    </row>
    <row r="321" spans="1:2" ht="15" customHeight="1">
      <c r="A321" s="2"/>
      <c r="B321" s="16"/>
    </row>
    <row r="322" spans="1:2" ht="15" customHeight="1">
      <c r="A322" s="2"/>
      <c r="B322" s="16"/>
    </row>
    <row r="323" spans="1:2" ht="15" customHeight="1">
      <c r="A323" s="2"/>
      <c r="B323" s="16"/>
    </row>
    <row r="324" spans="1:2" ht="15" customHeight="1">
      <c r="A324" s="2"/>
      <c r="B324" s="16"/>
    </row>
    <row r="325" spans="1:2" ht="15" customHeight="1">
      <c r="A325" s="2"/>
      <c r="B325" s="16"/>
    </row>
    <row r="326" spans="1:2" ht="15" customHeight="1">
      <c r="A326" s="2"/>
      <c r="B326" s="16"/>
    </row>
    <row r="327" spans="1:2" ht="15" customHeight="1">
      <c r="A327" s="2"/>
      <c r="B327" s="16"/>
    </row>
    <row r="328" spans="1:2" ht="15" customHeight="1">
      <c r="A328" s="2"/>
      <c r="B328" s="16"/>
    </row>
    <row r="329" spans="1:2" ht="15" customHeight="1">
      <c r="A329" s="2"/>
      <c r="B329" s="16"/>
    </row>
    <row r="330" spans="1:2" ht="15" customHeight="1">
      <c r="A330" s="2"/>
      <c r="B330" s="16"/>
    </row>
    <row r="331" spans="1:2" ht="15" customHeight="1">
      <c r="A331" s="2"/>
      <c r="B331" s="16"/>
    </row>
    <row r="332" spans="1:2" ht="15" customHeight="1">
      <c r="A332" s="2"/>
      <c r="B332" s="16"/>
    </row>
    <row r="333" spans="1:2" ht="15" customHeight="1">
      <c r="A333" s="2"/>
      <c r="B333" s="16"/>
    </row>
    <row r="334" spans="1:2" ht="15" customHeight="1">
      <c r="A334" s="2"/>
      <c r="B334" s="16"/>
    </row>
    <row r="335" spans="1:2" ht="15" customHeight="1">
      <c r="A335" s="2"/>
      <c r="B335" s="16"/>
    </row>
    <row r="336" spans="1:2" ht="15" customHeight="1">
      <c r="A336" s="2"/>
      <c r="B336" s="16"/>
    </row>
    <row r="337" spans="1:2" ht="15" customHeight="1">
      <c r="A337" s="2"/>
      <c r="B337" s="16"/>
    </row>
    <row r="338" spans="1:2" ht="15" customHeight="1">
      <c r="A338" s="2"/>
      <c r="B338" s="16"/>
    </row>
    <row r="339" spans="1:2" ht="15" customHeight="1">
      <c r="A339" s="2"/>
      <c r="B339" s="16"/>
    </row>
    <row r="340" spans="1:2" ht="15" customHeight="1">
      <c r="A340" s="2"/>
      <c r="B340" s="16"/>
    </row>
    <row r="341" spans="1:2" ht="15" customHeight="1">
      <c r="A341" s="2"/>
      <c r="B341" s="16"/>
    </row>
    <row r="342" spans="1:2" ht="15" customHeight="1">
      <c r="A342" s="2"/>
      <c r="B342" s="16"/>
    </row>
    <row r="343" spans="1:2" ht="15" customHeight="1">
      <c r="A343" s="2"/>
      <c r="B343" s="16"/>
    </row>
    <row r="344" spans="1:2" ht="15" customHeight="1">
      <c r="A344" s="2"/>
      <c r="B344" s="16"/>
    </row>
    <row r="345" spans="1:2" ht="15" customHeight="1">
      <c r="A345" s="2"/>
      <c r="B345" s="16"/>
    </row>
    <row r="346" spans="1:2" ht="15" customHeight="1">
      <c r="A346" s="2"/>
      <c r="B346" s="16"/>
    </row>
    <row r="347" spans="1:2" ht="15" customHeight="1">
      <c r="A347" s="2"/>
      <c r="B347" s="16"/>
    </row>
    <row r="348" spans="1:2" ht="15" customHeight="1">
      <c r="A348" s="2"/>
      <c r="B348" s="16"/>
    </row>
    <row r="349" spans="1:2" ht="15" customHeight="1">
      <c r="A349" s="2"/>
      <c r="B349" s="16"/>
    </row>
    <row r="350" spans="1:2" ht="15" customHeight="1">
      <c r="A350" s="2"/>
      <c r="B350" s="16"/>
    </row>
    <row r="351" spans="1:2" ht="15" customHeight="1">
      <c r="A351" s="2"/>
      <c r="B351" s="16"/>
    </row>
    <row r="352" spans="1:2" ht="15" customHeight="1">
      <c r="A352" s="2"/>
      <c r="B352" s="16"/>
    </row>
    <row r="353" spans="1:2" ht="15" customHeight="1">
      <c r="A353" s="2"/>
      <c r="B353" s="16"/>
    </row>
    <row r="354" spans="1:2" ht="15" customHeight="1">
      <c r="A354" s="2"/>
      <c r="B354" s="16"/>
    </row>
    <row r="355" spans="1:2" ht="15" customHeight="1">
      <c r="A355" s="2"/>
      <c r="B355" s="16"/>
    </row>
    <row r="356" spans="1:2" ht="15" customHeight="1">
      <c r="A356" s="2"/>
      <c r="B356" s="16"/>
    </row>
    <row r="357" spans="1:2" ht="15" customHeight="1">
      <c r="A357" s="2"/>
      <c r="B357" s="16"/>
    </row>
    <row r="358" spans="1:2" ht="15" customHeight="1">
      <c r="A358" s="2"/>
      <c r="B358" s="16"/>
    </row>
    <row r="359" spans="1:2" ht="15" customHeight="1">
      <c r="A359" s="2"/>
      <c r="B359" s="16"/>
    </row>
    <row r="360" spans="1:2" ht="15" customHeight="1">
      <c r="A360" s="2"/>
      <c r="B360" s="16"/>
    </row>
    <row r="361" spans="1:2" ht="15" customHeight="1">
      <c r="A361" s="2"/>
      <c r="B361" s="16"/>
    </row>
    <row r="362" spans="1:2" ht="15" customHeight="1">
      <c r="A362" s="2"/>
      <c r="B362" s="16"/>
    </row>
    <row r="363" spans="1:2" ht="15" customHeight="1">
      <c r="A363" s="2"/>
      <c r="B363" s="16"/>
    </row>
    <row r="364" spans="1:2" ht="15" customHeight="1">
      <c r="A364" s="2"/>
      <c r="B364" s="16"/>
    </row>
    <row r="365" spans="1:2" ht="15" customHeight="1">
      <c r="A365" s="2"/>
      <c r="B365" s="16"/>
    </row>
    <row r="366" spans="1:2" ht="15" customHeight="1">
      <c r="A366" s="2"/>
      <c r="B366" s="16"/>
    </row>
    <row r="367" spans="1:2" ht="15" customHeight="1">
      <c r="A367" s="2"/>
      <c r="B367" s="16"/>
    </row>
    <row r="368" spans="1:2" ht="15" customHeight="1">
      <c r="A368" s="2"/>
      <c r="B368" s="16"/>
    </row>
    <row r="369" spans="1:2" ht="15" customHeight="1">
      <c r="A369" s="2"/>
      <c r="B369" s="16"/>
    </row>
    <row r="370" spans="1:2" ht="15" customHeight="1">
      <c r="A370" s="2"/>
      <c r="B370" s="16"/>
    </row>
    <row r="371" spans="1:2" ht="15" customHeight="1">
      <c r="A371" s="2"/>
      <c r="B371" s="16"/>
    </row>
    <row r="372" spans="1:2" ht="15" customHeight="1">
      <c r="A372" s="2"/>
      <c r="B372" s="16"/>
    </row>
    <row r="373" spans="1:2" ht="15" customHeight="1">
      <c r="A373" s="2"/>
      <c r="B373" s="16"/>
    </row>
    <row r="374" spans="1:2" ht="15" customHeight="1">
      <c r="A374" s="2"/>
      <c r="B374" s="16"/>
    </row>
    <row r="375" spans="1:2" ht="15" customHeight="1">
      <c r="A375" s="2"/>
      <c r="B375" s="16"/>
    </row>
    <row r="376" spans="1:2" ht="15" customHeight="1">
      <c r="A376" s="2"/>
      <c r="B376" s="16"/>
    </row>
    <row r="377" spans="1:2" ht="15" customHeight="1">
      <c r="A377" s="2"/>
      <c r="B377" s="16"/>
    </row>
    <row r="378" spans="1:2" ht="15" customHeight="1">
      <c r="A378" s="2"/>
      <c r="B378" s="16"/>
    </row>
    <row r="379" spans="1:2" ht="15" customHeight="1">
      <c r="A379" s="2"/>
      <c r="B379" s="16"/>
    </row>
    <row r="380" spans="1:2" ht="15" customHeight="1">
      <c r="A380" s="2"/>
      <c r="B380" s="16"/>
    </row>
    <row r="381" spans="1:2" ht="15" customHeight="1">
      <c r="A381" s="2"/>
      <c r="B381" s="16"/>
    </row>
    <row r="382" spans="1:2" ht="15" customHeight="1">
      <c r="A382" s="2"/>
      <c r="B382" s="16"/>
    </row>
    <row r="383" spans="1:2" ht="15" customHeight="1">
      <c r="A383" s="2"/>
      <c r="B383" s="16"/>
    </row>
    <row r="384" spans="1:2" ht="15" customHeight="1">
      <c r="A384" s="2"/>
      <c r="B384" s="16"/>
    </row>
    <row r="385" spans="1:2" ht="15" customHeight="1">
      <c r="A385" s="2"/>
      <c r="B385" s="16"/>
    </row>
    <row r="386" spans="1:2" ht="15" customHeight="1">
      <c r="A386" s="2"/>
      <c r="B386" s="16"/>
    </row>
    <row r="387" spans="1:2" ht="15" customHeight="1">
      <c r="A387" s="2"/>
      <c r="B387" s="16"/>
    </row>
    <row r="388" spans="1:2" ht="15" customHeight="1">
      <c r="A388" s="2"/>
      <c r="B388" s="16"/>
    </row>
    <row r="389" spans="1:2" ht="15" customHeight="1">
      <c r="A389" s="2"/>
      <c r="B389" s="16"/>
    </row>
    <row r="390" spans="1:2" ht="15" customHeight="1">
      <c r="A390" s="2"/>
      <c r="B390" s="16"/>
    </row>
    <row r="391" spans="1:2" ht="15" customHeight="1">
      <c r="A391" s="2"/>
      <c r="B391" s="16"/>
    </row>
    <row r="392" spans="1:2" ht="15" customHeight="1">
      <c r="A392" s="2"/>
      <c r="B392" s="16"/>
    </row>
    <row r="393" spans="1:2" ht="15" customHeight="1">
      <c r="A393" s="2"/>
      <c r="B393" s="16"/>
    </row>
    <row r="394" spans="1:2" ht="15" customHeight="1">
      <c r="A394" s="2"/>
      <c r="B394" s="16"/>
    </row>
    <row r="395" spans="1:2" ht="15" customHeight="1">
      <c r="A395" s="2"/>
      <c r="B395" s="16"/>
    </row>
    <row r="396" spans="1:2" ht="15" customHeight="1">
      <c r="A396" s="2"/>
      <c r="B396" s="16"/>
    </row>
    <row r="397" spans="1:2" ht="15" customHeight="1">
      <c r="A397" s="2"/>
      <c r="B397" s="16"/>
    </row>
    <row r="398" spans="1:2" ht="15" customHeight="1">
      <c r="A398" s="2"/>
      <c r="B398" s="16"/>
    </row>
    <row r="399" spans="1:2" ht="15" customHeight="1">
      <c r="A399" s="2"/>
      <c r="B399" s="16"/>
    </row>
    <row r="400" spans="1:2" ht="15" customHeight="1">
      <c r="A400" s="2"/>
      <c r="B400" s="16"/>
    </row>
    <row r="401" spans="1:2" ht="15" customHeight="1">
      <c r="A401" s="2"/>
      <c r="B401" s="16"/>
    </row>
    <row r="402" spans="1:2" ht="15" customHeight="1">
      <c r="A402" s="2"/>
      <c r="B402" s="16"/>
    </row>
    <row r="403" spans="1:2" ht="15" customHeight="1">
      <c r="A403" s="2"/>
      <c r="B403" s="16"/>
    </row>
    <row r="404" spans="1:2" ht="15" customHeight="1">
      <c r="A404" s="2"/>
      <c r="B404" s="16"/>
    </row>
    <row r="405" spans="1:2" ht="15" customHeight="1">
      <c r="A405" s="2"/>
      <c r="B405" s="16"/>
    </row>
    <row r="406" spans="1:2" ht="15" customHeight="1">
      <c r="A406" s="2"/>
      <c r="B406" s="16"/>
    </row>
    <row r="407" spans="1:2" ht="15" customHeight="1">
      <c r="A407" s="2"/>
      <c r="B407" s="16"/>
    </row>
    <row r="408" spans="1:2" ht="15" customHeight="1">
      <c r="A408" s="2"/>
      <c r="B408" s="16"/>
    </row>
    <row r="409" spans="1:2" ht="15" customHeight="1">
      <c r="A409" s="2"/>
      <c r="B409" s="16"/>
    </row>
    <row r="410" spans="1:2" ht="15" customHeight="1">
      <c r="A410" s="2"/>
      <c r="B410" s="16"/>
    </row>
    <row r="411" spans="1:2" ht="15" customHeight="1">
      <c r="A411" s="2"/>
      <c r="B411" s="16"/>
    </row>
    <row r="412" spans="1:2" ht="15" customHeight="1">
      <c r="A412" s="2"/>
      <c r="B412" s="16"/>
    </row>
    <row r="413" spans="1:2" ht="15" customHeight="1">
      <c r="A413" s="2"/>
      <c r="B413" s="16"/>
    </row>
    <row r="414" spans="1:2" ht="15" customHeight="1">
      <c r="A414" s="2"/>
      <c r="B414" s="16"/>
    </row>
    <row r="415" spans="1:2" ht="15" customHeight="1">
      <c r="A415" s="2"/>
      <c r="B415" s="16"/>
    </row>
    <row r="416" spans="1:2" ht="15" customHeight="1">
      <c r="A416" s="2"/>
      <c r="B416" s="16"/>
    </row>
    <row r="417" spans="1:2" ht="15" customHeight="1">
      <c r="A417" s="2"/>
      <c r="B417" s="16"/>
    </row>
    <row r="418" spans="1:2" ht="15" customHeight="1">
      <c r="A418" s="2"/>
      <c r="B418" s="16"/>
    </row>
    <row r="419" spans="1:2" ht="15" customHeight="1">
      <c r="A419" s="2"/>
      <c r="B419" s="16"/>
    </row>
    <row r="420" spans="1:2" ht="15" customHeight="1">
      <c r="A420" s="2"/>
      <c r="B420" s="16"/>
    </row>
    <row r="421" spans="1:2" ht="15" customHeight="1">
      <c r="A421" s="2"/>
      <c r="B421" s="16"/>
    </row>
    <row r="422" spans="1:2" ht="15" customHeight="1">
      <c r="A422" s="2"/>
      <c r="B422" s="16"/>
    </row>
    <row r="423" spans="1:2" ht="15" customHeight="1">
      <c r="A423" s="2"/>
      <c r="B423" s="16"/>
    </row>
    <row r="424" spans="1:2" ht="15" customHeight="1">
      <c r="A424" s="2"/>
      <c r="B424" s="16"/>
    </row>
    <row r="425" spans="1:2" ht="15" customHeight="1">
      <c r="A425" s="2"/>
      <c r="B425" s="16"/>
    </row>
    <row r="426" spans="1:2" ht="15" customHeight="1">
      <c r="A426" s="2"/>
      <c r="B426" s="16"/>
    </row>
    <row r="427" spans="1:2" ht="15" customHeight="1">
      <c r="A427" s="2"/>
      <c r="B427" s="16"/>
    </row>
    <row r="428" spans="1:2" ht="15" customHeight="1">
      <c r="A428" s="2"/>
      <c r="B428" s="16"/>
    </row>
    <row r="429" spans="1:2" ht="15" customHeight="1">
      <c r="A429" s="2"/>
      <c r="B429" s="16"/>
    </row>
    <row r="430" spans="1:2" ht="15" customHeight="1">
      <c r="A430" s="2"/>
      <c r="B430" s="16"/>
    </row>
    <row r="431" spans="1:2" ht="15" customHeight="1">
      <c r="A431" s="2"/>
      <c r="B431" s="16"/>
    </row>
    <row r="432" spans="1:2" ht="15" customHeight="1">
      <c r="A432" s="2"/>
      <c r="B432" s="16"/>
    </row>
    <row r="433" spans="1:2" ht="15" customHeight="1">
      <c r="A433" s="2"/>
      <c r="B433" s="16"/>
    </row>
    <row r="434" spans="1:2" ht="15" customHeight="1">
      <c r="A434" s="2"/>
      <c r="B434" s="16"/>
    </row>
    <row r="435" spans="1:2" ht="15" customHeight="1">
      <c r="A435" s="2"/>
      <c r="B435" s="16"/>
    </row>
    <row r="436" spans="1:2" ht="15" customHeight="1">
      <c r="A436" s="2"/>
      <c r="B436" s="16"/>
    </row>
    <row r="437" spans="1:2" ht="15" customHeight="1">
      <c r="A437" s="2"/>
      <c r="B437" s="16"/>
    </row>
    <row r="438" spans="1:2" ht="15" customHeight="1">
      <c r="A438" s="2"/>
      <c r="B438" s="16"/>
    </row>
    <row r="439" spans="1:2" ht="15" customHeight="1">
      <c r="A439" s="2"/>
      <c r="B439" s="16"/>
    </row>
    <row r="440" spans="1:2" ht="15" customHeight="1">
      <c r="A440" s="2"/>
      <c r="B440" s="16"/>
    </row>
    <row r="441" spans="1:2" ht="15" customHeight="1">
      <c r="A441" s="2"/>
      <c r="B441" s="16"/>
    </row>
    <row r="442" spans="1:2" ht="15" customHeight="1">
      <c r="A442" s="2"/>
      <c r="B442" s="16"/>
    </row>
    <row r="443" spans="1:2" ht="15" customHeight="1">
      <c r="A443" s="2"/>
      <c r="B443" s="16"/>
    </row>
    <row r="444" spans="1:2" ht="15" customHeight="1">
      <c r="A444" s="2"/>
      <c r="B444" s="16"/>
    </row>
    <row r="445" spans="1:2" ht="15" customHeight="1">
      <c r="A445" s="2"/>
      <c r="B445" s="16"/>
    </row>
    <row r="446" spans="1:2" ht="15" customHeight="1">
      <c r="A446" s="2"/>
      <c r="B446" s="16"/>
    </row>
    <row r="447" spans="1:2" ht="15" customHeight="1">
      <c r="A447" s="2"/>
      <c r="B447" s="16"/>
    </row>
    <row r="448" spans="1:2" ht="15" customHeight="1">
      <c r="A448" s="2"/>
      <c r="B448" s="16"/>
    </row>
    <row r="449" spans="1:2" ht="15" customHeight="1">
      <c r="A449" s="2"/>
      <c r="B449" s="16"/>
    </row>
    <row r="450" spans="1:2" ht="15" customHeight="1">
      <c r="A450" s="2"/>
      <c r="B450" s="16"/>
    </row>
    <row r="451" spans="1:2" ht="15" customHeight="1">
      <c r="A451" s="2"/>
      <c r="B451" s="16"/>
    </row>
    <row r="452" spans="1:2" ht="15" customHeight="1">
      <c r="A452" s="2"/>
      <c r="B452" s="16"/>
    </row>
    <row r="453" spans="1:2" ht="15" customHeight="1">
      <c r="A453" s="2"/>
      <c r="B453" s="16"/>
    </row>
    <row r="454" spans="1:2" ht="15" customHeight="1">
      <c r="A454" s="2"/>
      <c r="B454" s="16"/>
    </row>
    <row r="455" spans="1:2" ht="15" customHeight="1">
      <c r="A455" s="2"/>
      <c r="B455" s="16"/>
    </row>
    <row r="456" spans="1:2" ht="15" customHeight="1">
      <c r="A456" s="2"/>
      <c r="B456" s="16"/>
    </row>
    <row r="457" spans="1:2" ht="15" customHeight="1">
      <c r="A457" s="2"/>
      <c r="B457" s="16"/>
    </row>
    <row r="458" spans="1:2" ht="15" customHeight="1">
      <c r="A458" s="2"/>
      <c r="B458" s="16"/>
    </row>
    <row r="459" spans="1:2" ht="15" customHeight="1">
      <c r="A459" s="2"/>
      <c r="B459" s="16"/>
    </row>
    <row r="460" spans="1:2" ht="15" customHeight="1">
      <c r="A460" s="2"/>
      <c r="B460" s="16"/>
    </row>
    <row r="461" spans="1:2" ht="15" customHeight="1">
      <c r="A461" s="2"/>
      <c r="B461" s="16"/>
    </row>
    <row r="462" spans="1:2" ht="15" customHeight="1">
      <c r="A462" s="2"/>
      <c r="B462" s="16"/>
    </row>
    <row r="463" spans="1:2" ht="15" customHeight="1">
      <c r="A463" s="2"/>
      <c r="B463" s="16"/>
    </row>
    <row r="464" spans="1:2" ht="15" customHeight="1">
      <c r="A464" s="2"/>
      <c r="B464" s="16"/>
    </row>
    <row r="465" spans="1:2" ht="15" customHeight="1">
      <c r="A465" s="2"/>
      <c r="B465" s="16"/>
    </row>
    <row r="466" spans="1:2" ht="15" customHeight="1">
      <c r="A466" s="2"/>
      <c r="B466" s="16"/>
    </row>
    <row r="467" spans="1:2" ht="15" customHeight="1">
      <c r="A467" s="2"/>
      <c r="B467" s="16"/>
    </row>
    <row r="468" spans="1:2" ht="15" customHeight="1">
      <c r="A468" s="2"/>
      <c r="B468" s="16"/>
    </row>
    <row r="469" spans="1:2" ht="15" customHeight="1">
      <c r="A469" s="2"/>
      <c r="B469" s="16"/>
    </row>
    <row r="470" spans="1:2" ht="15" customHeight="1">
      <c r="A470" s="2"/>
      <c r="B470" s="16"/>
    </row>
    <row r="471" spans="1:2" ht="15" customHeight="1">
      <c r="A471" s="2"/>
      <c r="B471" s="16"/>
    </row>
    <row r="472" spans="1:2" ht="15" customHeight="1">
      <c r="A472" s="2"/>
      <c r="B472" s="16"/>
    </row>
    <row r="473" spans="1:2" ht="15" customHeight="1">
      <c r="A473" s="2"/>
      <c r="B473" s="16"/>
    </row>
    <row r="474" spans="1:2" ht="15" customHeight="1">
      <c r="A474" s="2"/>
      <c r="B474" s="16"/>
    </row>
    <row r="475" spans="1:2" ht="15" customHeight="1">
      <c r="A475" s="2"/>
      <c r="B475" s="16"/>
    </row>
    <row r="476" spans="1:2" ht="15" customHeight="1">
      <c r="A476" s="2"/>
      <c r="B476" s="16"/>
    </row>
    <row r="477" spans="1:2" ht="15" customHeight="1">
      <c r="A477" s="2"/>
      <c r="B477" s="16"/>
    </row>
    <row r="478" spans="1:2" ht="15" customHeight="1">
      <c r="A478" s="2"/>
      <c r="B478" s="16"/>
    </row>
    <row r="479" spans="1:2" ht="15" customHeight="1">
      <c r="A479" s="2"/>
      <c r="B479" s="16"/>
    </row>
    <row r="480" spans="1:2" ht="15" customHeight="1">
      <c r="A480" s="2"/>
      <c r="B480" s="16"/>
    </row>
    <row r="481" spans="1:2" ht="15" customHeight="1">
      <c r="A481" s="2"/>
      <c r="B481" s="16"/>
    </row>
    <row r="482" spans="1:2" ht="15" customHeight="1">
      <c r="A482" s="2"/>
      <c r="B482" s="16"/>
    </row>
    <row r="483" spans="1:2" ht="15" customHeight="1">
      <c r="A483" s="2"/>
      <c r="B483" s="16"/>
    </row>
    <row r="484" spans="1:2" ht="15" customHeight="1">
      <c r="A484" s="2"/>
      <c r="B484" s="16"/>
    </row>
    <row r="485" spans="1:2" ht="15" customHeight="1">
      <c r="A485" s="2"/>
      <c r="B485" s="16"/>
    </row>
    <row r="486" spans="1:2" ht="15" customHeight="1">
      <c r="A486" s="2"/>
      <c r="B486" s="16"/>
    </row>
    <row r="487" spans="1:2" ht="15" customHeight="1">
      <c r="A487" s="2"/>
      <c r="B487" s="16"/>
    </row>
    <row r="488" spans="1:2" ht="15" customHeight="1">
      <c r="A488" s="2"/>
      <c r="B488" s="16"/>
    </row>
    <row r="489" spans="1:2" ht="15" customHeight="1">
      <c r="A489" s="2"/>
      <c r="B489" s="16"/>
    </row>
    <row r="490" spans="1:2" ht="15" customHeight="1">
      <c r="A490" s="2"/>
      <c r="B490" s="16"/>
    </row>
    <row r="491" spans="1:2" ht="15" customHeight="1">
      <c r="A491" s="2"/>
      <c r="B491" s="16"/>
    </row>
    <row r="492" spans="1:2" ht="15" customHeight="1">
      <c r="A492" s="2"/>
      <c r="B492" s="16"/>
    </row>
    <row r="493" spans="1:2" ht="15" customHeight="1">
      <c r="A493" s="2"/>
      <c r="B493" s="16"/>
    </row>
    <row r="494" spans="1:2" ht="15" customHeight="1">
      <c r="A494" s="2"/>
      <c r="B494" s="16"/>
    </row>
    <row r="495" spans="1:2" ht="15" customHeight="1">
      <c r="A495" s="2"/>
      <c r="B495" s="16"/>
    </row>
    <row r="496" spans="1:2" ht="15" customHeight="1">
      <c r="A496" s="2"/>
      <c r="B496" s="16"/>
    </row>
    <row r="497" spans="1:2" ht="15" customHeight="1">
      <c r="A497" s="2"/>
      <c r="B497" s="16"/>
    </row>
    <row r="498" spans="1:2" ht="15" customHeight="1">
      <c r="A498" s="2"/>
      <c r="B498" s="16"/>
    </row>
    <row r="499" spans="1:2" ht="15" customHeight="1">
      <c r="A499" s="2"/>
      <c r="B499" s="16"/>
    </row>
    <row r="500" spans="1:2" ht="15" customHeight="1">
      <c r="A500" s="2"/>
      <c r="B500" s="16"/>
    </row>
    <row r="501" spans="1:2" ht="15" customHeight="1">
      <c r="A501" s="2"/>
      <c r="B501" s="16"/>
    </row>
    <row r="502" spans="1:2" ht="15" customHeight="1">
      <c r="A502" s="2"/>
      <c r="B502" s="16"/>
    </row>
    <row r="503" spans="1:2" ht="15" customHeight="1">
      <c r="A503" s="2"/>
      <c r="B503" s="16"/>
    </row>
    <row r="504" spans="1:2" ht="15" customHeight="1">
      <c r="A504" s="2"/>
      <c r="B504" s="16"/>
    </row>
    <row r="505" spans="1:2" ht="15" customHeight="1">
      <c r="A505" s="2"/>
      <c r="B505" s="16"/>
    </row>
    <row r="506" spans="1:2" ht="15" customHeight="1">
      <c r="A506" s="2"/>
      <c r="B506" s="16"/>
    </row>
    <row r="507" spans="1:2" ht="15" customHeight="1">
      <c r="A507" s="2"/>
      <c r="B507" s="16"/>
    </row>
    <row r="508" spans="1:2" ht="15" customHeight="1">
      <c r="A508" s="2"/>
      <c r="B508" s="16"/>
    </row>
    <row r="509" spans="1:2" ht="15" customHeight="1">
      <c r="A509" s="2"/>
      <c r="B509" s="16"/>
    </row>
    <row r="510" spans="1:2" ht="15" customHeight="1">
      <c r="A510" s="2"/>
      <c r="B510" s="16"/>
    </row>
    <row r="511" spans="1:2" ht="15" customHeight="1">
      <c r="A511" s="2"/>
      <c r="B511" s="16"/>
    </row>
    <row r="512" spans="1:2" ht="15" customHeight="1">
      <c r="A512" s="2"/>
      <c r="B512" s="16"/>
    </row>
    <row r="513" spans="1:2" ht="15" customHeight="1">
      <c r="A513" s="2"/>
      <c r="B513" s="16"/>
    </row>
    <row r="514" spans="1:2" ht="15" customHeight="1">
      <c r="A514" s="2"/>
      <c r="B514" s="16"/>
    </row>
    <row r="515" spans="1:2" ht="15" customHeight="1">
      <c r="A515" s="2"/>
      <c r="B515" s="16"/>
    </row>
    <row r="516" spans="1:2" ht="15" customHeight="1">
      <c r="A516" s="2"/>
      <c r="B516" s="16"/>
    </row>
    <row r="517" spans="1:2" ht="15" customHeight="1">
      <c r="A517" s="2"/>
      <c r="B517" s="16"/>
    </row>
    <row r="518" spans="1:2" ht="15" customHeight="1">
      <c r="A518" s="2"/>
      <c r="B518" s="16"/>
    </row>
    <row r="519" spans="1:2" ht="15" customHeight="1">
      <c r="A519" s="2"/>
      <c r="B519" s="16"/>
    </row>
    <row r="520" spans="1:2" ht="15" customHeight="1">
      <c r="A520" s="2"/>
      <c r="B520" s="16"/>
    </row>
    <row r="521" spans="1:2" ht="15" customHeight="1">
      <c r="A521" s="2"/>
      <c r="B521" s="16"/>
    </row>
    <row r="522" spans="1:2" ht="15" customHeight="1">
      <c r="A522" s="2"/>
      <c r="B522" s="16"/>
    </row>
    <row r="523" spans="1:2" ht="15" customHeight="1">
      <c r="A523" s="2"/>
      <c r="B523" s="16"/>
    </row>
    <row r="524" spans="1:2" ht="15" customHeight="1">
      <c r="A524" s="2"/>
      <c r="B524" s="16"/>
    </row>
    <row r="525" spans="1:2" ht="15" customHeight="1">
      <c r="A525" s="2"/>
      <c r="B525" s="16"/>
    </row>
    <row r="526" spans="1:2" ht="15" customHeight="1">
      <c r="A526" s="2"/>
      <c r="B526" s="16"/>
    </row>
    <row r="527" spans="1:2" ht="15" customHeight="1">
      <c r="A527" s="2"/>
      <c r="B527" s="16"/>
    </row>
    <row r="528" spans="1:2" ht="15" customHeight="1">
      <c r="A528" s="2"/>
      <c r="B528" s="16"/>
    </row>
    <row r="529" spans="1:2" ht="15" customHeight="1">
      <c r="A529" s="2"/>
      <c r="B529" s="16"/>
    </row>
    <row r="530" spans="1:2" ht="15" customHeight="1">
      <c r="A530" s="2"/>
      <c r="B530" s="16"/>
    </row>
    <row r="531" spans="1:2" ht="15" customHeight="1">
      <c r="A531" s="2"/>
      <c r="B531" s="16"/>
    </row>
    <row r="532" spans="1:2" ht="15" customHeight="1">
      <c r="A532" s="2"/>
      <c r="B532" s="16"/>
    </row>
    <row r="533" spans="1:2" ht="15" customHeight="1">
      <c r="A533" s="2"/>
      <c r="B533" s="16"/>
    </row>
    <row r="534" spans="1:2" ht="15" customHeight="1">
      <c r="A534" s="2"/>
      <c r="B534" s="16"/>
    </row>
    <row r="535" spans="1:2" ht="15" customHeight="1">
      <c r="A535" s="2"/>
      <c r="B535" s="16"/>
    </row>
    <row r="536" spans="1:2" ht="15" customHeight="1">
      <c r="A536" s="2"/>
      <c r="B536" s="16"/>
    </row>
    <row r="537" spans="1:2" ht="15" customHeight="1">
      <c r="A537" s="2"/>
      <c r="B537" s="16"/>
    </row>
    <row r="538" spans="1:2" ht="15" customHeight="1">
      <c r="A538" s="2"/>
      <c r="B538" s="16"/>
    </row>
    <row r="539" spans="1:2" ht="15" customHeight="1">
      <c r="A539" s="2"/>
      <c r="B539" s="16"/>
    </row>
    <row r="540" spans="1:2" ht="15" customHeight="1">
      <c r="A540" s="2"/>
      <c r="B540" s="16"/>
    </row>
    <row r="541" spans="1:2" ht="15" customHeight="1">
      <c r="A541" s="2"/>
      <c r="B541" s="16"/>
    </row>
    <row r="542" spans="1:2" ht="15" customHeight="1">
      <c r="A542" s="2"/>
      <c r="B542" s="16"/>
    </row>
    <row r="543" spans="1:2" ht="15" customHeight="1">
      <c r="A543" s="2"/>
      <c r="B543" s="16"/>
    </row>
    <row r="544" spans="1:2" ht="15" customHeight="1">
      <c r="A544" s="2"/>
      <c r="B544" s="16"/>
    </row>
    <row r="545" spans="1:2" ht="15" customHeight="1">
      <c r="A545" s="2"/>
      <c r="B545" s="16"/>
    </row>
    <row r="546" spans="1:2" ht="15" customHeight="1">
      <c r="A546" s="2"/>
      <c r="B546" s="16"/>
    </row>
    <row r="547" spans="1:2" ht="15" customHeight="1">
      <c r="A547" s="2"/>
      <c r="B547" s="16"/>
    </row>
    <row r="548" spans="1:2" ht="15" customHeight="1">
      <c r="A548" s="2"/>
      <c r="B548" s="16"/>
    </row>
    <row r="549" spans="1:2" ht="15" customHeight="1">
      <c r="A549" s="2"/>
      <c r="B549" s="16"/>
    </row>
    <row r="550" spans="1:2" ht="15" customHeight="1">
      <c r="A550" s="2"/>
      <c r="B550" s="16"/>
    </row>
    <row r="551" spans="1:2" ht="15" customHeight="1">
      <c r="A551" s="2"/>
      <c r="B551" s="16"/>
    </row>
    <row r="552" spans="1:2" ht="15" customHeight="1">
      <c r="A552" s="2"/>
      <c r="B552" s="16"/>
    </row>
    <row r="553" spans="1:2" ht="15" customHeight="1">
      <c r="A553" s="2"/>
      <c r="B553" s="16"/>
    </row>
    <row r="554" spans="1:2" ht="15" customHeight="1">
      <c r="A554" s="2"/>
      <c r="B554" s="16"/>
    </row>
    <row r="555" spans="1:2" ht="15" customHeight="1">
      <c r="A555" s="2"/>
      <c r="B555" s="16"/>
    </row>
    <row r="556" spans="1:2" ht="15" customHeight="1">
      <c r="A556" s="2"/>
      <c r="B556" s="16"/>
    </row>
    <row r="557" spans="1:2" ht="15" customHeight="1">
      <c r="A557" s="2"/>
      <c r="B557" s="16"/>
    </row>
    <row r="558" spans="1:2" ht="15" customHeight="1">
      <c r="A558" s="2"/>
      <c r="B558" s="16"/>
    </row>
    <row r="559" spans="1:2" ht="15" customHeight="1">
      <c r="A559" s="2"/>
      <c r="B559" s="16"/>
    </row>
    <row r="560" spans="1:2" ht="15" customHeight="1">
      <c r="A560" s="2"/>
      <c r="B560" s="16"/>
    </row>
    <row r="561" spans="1:2" ht="15" customHeight="1">
      <c r="A561" s="2"/>
      <c r="B561" s="16"/>
    </row>
    <row r="562" spans="1:2" ht="15" customHeight="1">
      <c r="A562" s="2"/>
      <c r="B562" s="16"/>
    </row>
    <row r="563" spans="1:2" ht="15" customHeight="1">
      <c r="A563" s="2"/>
      <c r="B563" s="16"/>
    </row>
    <row r="564" spans="1:2" ht="15" customHeight="1">
      <c r="A564" s="2"/>
      <c r="B564" s="16"/>
    </row>
    <row r="565" spans="1:2" ht="15" customHeight="1">
      <c r="A565" s="2"/>
      <c r="B565" s="16"/>
    </row>
    <row r="566" spans="1:2" ht="15" customHeight="1">
      <c r="A566" s="2"/>
      <c r="B566" s="16"/>
    </row>
    <row r="567" spans="1:2" ht="15" customHeight="1">
      <c r="A567" s="2"/>
      <c r="B567" s="16"/>
    </row>
    <row r="568" spans="1:2" ht="15" customHeight="1">
      <c r="A568" s="2"/>
      <c r="B568" s="16"/>
    </row>
    <row r="569" spans="1:2" ht="15" customHeight="1">
      <c r="A569" s="2"/>
      <c r="B569" s="16"/>
    </row>
    <row r="570" spans="1:2" ht="15" customHeight="1">
      <c r="A570" s="2"/>
      <c r="B570" s="16"/>
    </row>
    <row r="571" spans="1:2" ht="15" customHeight="1">
      <c r="A571" s="2"/>
      <c r="B571" s="16"/>
    </row>
    <row r="572" spans="1:2" ht="15" customHeight="1">
      <c r="A572" s="2"/>
      <c r="B572" s="16"/>
    </row>
    <row r="573" spans="1:2" ht="15" customHeight="1">
      <c r="A573" s="2"/>
      <c r="B573" s="16"/>
    </row>
    <row r="574" spans="1:2" ht="15" customHeight="1">
      <c r="A574" s="2"/>
      <c r="B574" s="16"/>
    </row>
    <row r="575" spans="1:2" ht="15" customHeight="1">
      <c r="A575" s="2"/>
      <c r="B575" s="16"/>
    </row>
    <row r="576" spans="1:2" ht="15" customHeight="1">
      <c r="A576" s="2"/>
      <c r="B576" s="16"/>
    </row>
    <row r="577" spans="1:2" ht="15" customHeight="1">
      <c r="A577" s="2"/>
      <c r="B577" s="16"/>
    </row>
    <row r="578" spans="1:2" ht="15" customHeight="1">
      <c r="A578" s="2"/>
      <c r="B578" s="16"/>
    </row>
    <row r="579" spans="1:2" ht="15" customHeight="1">
      <c r="A579" s="2"/>
      <c r="B579" s="16"/>
    </row>
    <row r="580" spans="1:2" ht="15" customHeight="1">
      <c r="A580" s="2"/>
      <c r="B580" s="16"/>
    </row>
    <row r="581" spans="1:2" ht="15" customHeight="1">
      <c r="A581" s="2"/>
      <c r="B581" s="16"/>
    </row>
    <row r="582" spans="1:2" ht="15" customHeight="1">
      <c r="A582" s="2"/>
      <c r="B582" s="16"/>
    </row>
    <row r="583" spans="1:2" ht="15" customHeight="1">
      <c r="A583" s="2"/>
      <c r="B583" s="16"/>
    </row>
    <row r="584" spans="1:2" ht="15" customHeight="1">
      <c r="A584" s="2"/>
      <c r="B584" s="16"/>
    </row>
    <row r="585" spans="1:2" ht="15" customHeight="1">
      <c r="A585" s="2"/>
      <c r="B585" s="16"/>
    </row>
    <row r="586" spans="1:2" ht="15" customHeight="1">
      <c r="A586" s="2"/>
      <c r="B586" s="16"/>
    </row>
    <row r="587" spans="1:2" ht="15" customHeight="1">
      <c r="A587" s="2"/>
      <c r="B587" s="16"/>
    </row>
    <row r="588" spans="1:2" ht="15" customHeight="1">
      <c r="A588" s="2"/>
      <c r="B588" s="16"/>
    </row>
    <row r="589" spans="1:2" ht="15" customHeight="1">
      <c r="A589" s="2"/>
      <c r="B589" s="16"/>
    </row>
    <row r="590" spans="1:2" ht="15" customHeight="1">
      <c r="A590" s="2"/>
      <c r="B590" s="16"/>
    </row>
    <row r="591" spans="1:2" ht="15" customHeight="1">
      <c r="A591" s="2"/>
      <c r="B591" s="16"/>
    </row>
    <row r="592" spans="1:2" ht="15" customHeight="1">
      <c r="A592" s="2"/>
      <c r="B592" s="16"/>
    </row>
    <row r="593" spans="1:2" ht="15" customHeight="1">
      <c r="A593" s="2"/>
      <c r="B593" s="16"/>
    </row>
    <row r="594" spans="1:2" ht="15" customHeight="1">
      <c r="A594" s="2"/>
      <c r="B594" s="16"/>
    </row>
    <row r="595" spans="1:2" ht="15" customHeight="1">
      <c r="A595" s="2"/>
      <c r="B595" s="16"/>
    </row>
    <row r="596" spans="1:2" ht="15" customHeight="1">
      <c r="A596" s="2"/>
      <c r="B596" s="16"/>
    </row>
    <row r="597" spans="1:2" ht="15" customHeight="1">
      <c r="A597" s="2"/>
      <c r="B597" s="16"/>
    </row>
    <row r="598" spans="1:2" ht="15" customHeight="1">
      <c r="A598" s="2"/>
      <c r="B598" s="16"/>
    </row>
    <row r="599" spans="1:2" ht="15" customHeight="1">
      <c r="A599" s="2"/>
      <c r="B599" s="16"/>
    </row>
    <row r="600" spans="1:2" ht="15" customHeight="1">
      <c r="A600" s="2"/>
      <c r="B600" s="16"/>
    </row>
    <row r="601" spans="1:2" ht="15" customHeight="1">
      <c r="A601" s="2"/>
      <c r="B601" s="16"/>
    </row>
    <row r="602" spans="1:2" ht="15" customHeight="1">
      <c r="A602" s="2"/>
      <c r="B602" s="16"/>
    </row>
    <row r="603" spans="1:2" ht="15" customHeight="1">
      <c r="A603" s="2"/>
      <c r="B603" s="16"/>
    </row>
    <row r="604" spans="1:2" ht="15" customHeight="1">
      <c r="A604" s="2"/>
      <c r="B604" s="16"/>
    </row>
    <row r="605" spans="1:2" ht="15" customHeight="1">
      <c r="A605" s="2"/>
      <c r="B605" s="16"/>
    </row>
    <row r="606" spans="1:2" ht="15" customHeight="1">
      <c r="A606" s="2"/>
      <c r="B606" s="16"/>
    </row>
    <row r="607" spans="1:2" ht="15" customHeight="1">
      <c r="A607" s="2"/>
      <c r="B607" s="16"/>
    </row>
    <row r="608" spans="1:2" ht="15" customHeight="1">
      <c r="A608" s="2"/>
      <c r="B608" s="16"/>
    </row>
    <row r="609" spans="1:2" ht="15" customHeight="1">
      <c r="A609" s="2"/>
      <c r="B609" s="16"/>
    </row>
    <row r="610" spans="1:2" ht="15" customHeight="1">
      <c r="A610" s="2"/>
      <c r="B610" s="16"/>
    </row>
    <row r="611" spans="1:2" ht="15" customHeight="1">
      <c r="A611" s="2"/>
      <c r="B611" s="16"/>
    </row>
    <row r="612" spans="1:2" ht="15" customHeight="1">
      <c r="A612" s="2"/>
      <c r="B612" s="16"/>
    </row>
    <row r="613" spans="1:2" ht="15" customHeight="1">
      <c r="A613" s="2"/>
      <c r="B613" s="16"/>
    </row>
    <row r="614" spans="1:2" ht="15" customHeight="1">
      <c r="A614" s="2"/>
      <c r="B614" s="16"/>
    </row>
    <row r="615" spans="1:2" ht="15" customHeight="1">
      <c r="A615" s="2"/>
      <c r="B615" s="16"/>
    </row>
    <row r="616" spans="1:2" ht="15" customHeight="1">
      <c r="A616" s="2"/>
      <c r="B616" s="16"/>
    </row>
    <row r="617" spans="1:2" ht="15" customHeight="1">
      <c r="A617" s="2"/>
      <c r="B617" s="16"/>
    </row>
    <row r="618" spans="1:2" ht="15" customHeight="1">
      <c r="A618" s="2"/>
      <c r="B618" s="16"/>
    </row>
    <row r="619" spans="1:2" ht="15" customHeight="1">
      <c r="A619" s="2"/>
      <c r="B619" s="16"/>
    </row>
    <row r="620" spans="1:2" ht="15" customHeight="1">
      <c r="A620" s="2"/>
      <c r="B620" s="16"/>
    </row>
    <row r="621" spans="1:2" ht="15" customHeight="1">
      <c r="A621" s="2"/>
      <c r="B621" s="16"/>
    </row>
    <row r="622" spans="1:2" ht="15" customHeight="1">
      <c r="A622" s="2"/>
      <c r="B622" s="16"/>
    </row>
    <row r="623" spans="1:2" ht="15" customHeight="1">
      <c r="A623" s="2"/>
      <c r="B623" s="16"/>
    </row>
    <row r="624" spans="1:2" ht="15" customHeight="1">
      <c r="A624" s="2"/>
      <c r="B624" s="16"/>
    </row>
    <row r="625" spans="1:2" ht="15" customHeight="1">
      <c r="A625" s="2"/>
      <c r="B625" s="16"/>
    </row>
    <row r="626" spans="1:2" ht="15" customHeight="1">
      <c r="A626" s="2"/>
      <c r="B626" s="16"/>
    </row>
    <row r="627" spans="1:2" ht="15" customHeight="1">
      <c r="A627" s="2"/>
      <c r="B627" s="16"/>
    </row>
    <row r="628" spans="1:2" ht="15" customHeight="1">
      <c r="A628" s="2"/>
      <c r="B628" s="16"/>
    </row>
    <row r="629" spans="1:2" ht="15" customHeight="1">
      <c r="A629" s="2"/>
      <c r="B629" s="16"/>
    </row>
    <row r="630" spans="1:2" ht="15" customHeight="1">
      <c r="A630" s="2"/>
      <c r="B630" s="16"/>
    </row>
    <row r="631" spans="1:2" ht="15" customHeight="1">
      <c r="A631" s="2"/>
      <c r="B631" s="16"/>
    </row>
    <row r="632" spans="1:2" ht="15" customHeight="1">
      <c r="A632" s="2"/>
      <c r="B632" s="16"/>
    </row>
    <row r="633" spans="1:2" ht="15" customHeight="1">
      <c r="A633" s="2"/>
      <c r="B633" s="16"/>
    </row>
    <row r="634" spans="1:2" ht="15" customHeight="1">
      <c r="A634" s="2"/>
      <c r="B634" s="16"/>
    </row>
    <row r="635" spans="1:2" ht="15" customHeight="1">
      <c r="A635" s="2"/>
      <c r="B635" s="16"/>
    </row>
    <row r="636" spans="1:2" ht="15" customHeight="1">
      <c r="A636" s="2"/>
      <c r="B636" s="16"/>
    </row>
    <row r="637" spans="1:2" ht="15" customHeight="1">
      <c r="A637" s="2"/>
      <c r="B637" s="16"/>
    </row>
    <row r="638" spans="1:2" ht="15" customHeight="1">
      <c r="A638" s="2"/>
      <c r="B638" s="16"/>
    </row>
    <row r="639" spans="1:2" ht="15" customHeight="1">
      <c r="A639" s="2"/>
      <c r="B639" s="16"/>
    </row>
    <row r="640" spans="1:2" ht="15" customHeight="1">
      <c r="A640" s="2"/>
      <c r="B640" s="16"/>
    </row>
    <row r="641" spans="1:2" ht="15" customHeight="1">
      <c r="A641" s="2"/>
      <c r="B641" s="16"/>
    </row>
    <row r="642" spans="1:2" ht="15" customHeight="1">
      <c r="A642" s="2"/>
      <c r="B642" s="16"/>
    </row>
    <row r="643" spans="1:2" ht="15" customHeight="1">
      <c r="A643" s="2"/>
      <c r="B643" s="16"/>
    </row>
    <row r="644" spans="1:2" ht="15" customHeight="1">
      <c r="A644" s="2"/>
      <c r="B644" s="16"/>
    </row>
    <row r="645" spans="1:2" ht="15" customHeight="1">
      <c r="A645" s="2"/>
      <c r="B645" s="16"/>
    </row>
    <row r="646" spans="1:2" ht="15" customHeight="1">
      <c r="A646" s="2"/>
      <c r="B646" s="16"/>
    </row>
    <row r="647" spans="1:2" ht="15" customHeight="1">
      <c r="A647" s="2"/>
      <c r="B647" s="16"/>
    </row>
    <row r="648" spans="1:2" ht="15" customHeight="1">
      <c r="A648" s="2"/>
      <c r="B648" s="16"/>
    </row>
    <row r="649" spans="1:2" ht="15" customHeight="1">
      <c r="A649" s="2"/>
      <c r="B649" s="16"/>
    </row>
    <row r="650" spans="1:2" ht="15" customHeight="1">
      <c r="A650" s="2"/>
      <c r="B650" s="16"/>
    </row>
    <row r="651" spans="1:2" ht="15" customHeight="1">
      <c r="A651" s="2"/>
      <c r="B651" s="16"/>
    </row>
    <row r="652" spans="1:2" ht="15" customHeight="1">
      <c r="A652" s="2"/>
      <c r="B652" s="16"/>
    </row>
    <row r="653" spans="1:2" ht="15" customHeight="1">
      <c r="A653" s="2"/>
      <c r="B653" s="16"/>
    </row>
    <row r="654" spans="1:2" ht="15" customHeight="1">
      <c r="A654" s="2"/>
      <c r="B654" s="16"/>
    </row>
    <row r="655" spans="1:2" ht="15" customHeight="1">
      <c r="A655" s="2"/>
      <c r="B655" s="16"/>
    </row>
    <row r="656" spans="1:2" ht="15" customHeight="1">
      <c r="A656" s="2"/>
      <c r="B656" s="16"/>
    </row>
    <row r="657" spans="1:2" ht="15" customHeight="1">
      <c r="A657" s="2"/>
      <c r="B657" s="16"/>
    </row>
    <row r="658" spans="1:2" ht="15" customHeight="1">
      <c r="A658" s="2"/>
      <c r="B658" s="16"/>
    </row>
    <row r="659" spans="1:2" ht="15" customHeight="1">
      <c r="A659" s="2"/>
      <c r="B659" s="16"/>
    </row>
    <row r="660" spans="1:2" ht="15" customHeight="1">
      <c r="A660" s="2"/>
      <c r="B660" s="16"/>
    </row>
    <row r="661" spans="1:2" ht="15" customHeight="1">
      <c r="A661" s="2"/>
      <c r="B661" s="16"/>
    </row>
    <row r="662" spans="1:2" ht="15" customHeight="1">
      <c r="A662" s="2"/>
      <c r="B662" s="16"/>
    </row>
    <row r="663" spans="1:2" ht="15" customHeight="1">
      <c r="A663" s="2"/>
      <c r="B663" s="16"/>
    </row>
    <row r="664" spans="1:2" ht="15" customHeight="1">
      <c r="A664" s="2"/>
      <c r="B664" s="16"/>
    </row>
    <row r="665" spans="1:2" ht="15" customHeight="1">
      <c r="A665" s="2"/>
      <c r="B665" s="16"/>
    </row>
    <row r="666" spans="1:2" ht="15" customHeight="1">
      <c r="A666" s="2"/>
      <c r="B666" s="16"/>
    </row>
    <row r="667" spans="1:2" ht="15" customHeight="1">
      <c r="A667" s="2"/>
      <c r="B667" s="16"/>
    </row>
    <row r="668" spans="1:2" ht="15" customHeight="1">
      <c r="A668" s="2"/>
      <c r="B668" s="16"/>
    </row>
    <row r="669" spans="1:2" ht="15" customHeight="1">
      <c r="A669" s="2"/>
      <c r="B669" s="16"/>
    </row>
    <row r="670" spans="1:2" ht="15" customHeight="1">
      <c r="A670" s="2"/>
      <c r="B670" s="16"/>
    </row>
    <row r="671" spans="1:2" ht="15" customHeight="1">
      <c r="A671" s="2"/>
      <c r="B671" s="16"/>
    </row>
    <row r="672" spans="1:2" ht="15" customHeight="1">
      <c r="A672" s="2"/>
      <c r="B672" s="16"/>
    </row>
    <row r="673" spans="1:2" ht="15" customHeight="1">
      <c r="A673" s="2"/>
      <c r="B673" s="16"/>
    </row>
    <row r="674" spans="1:2" ht="15" customHeight="1">
      <c r="A674" s="2"/>
      <c r="B674" s="16"/>
    </row>
    <row r="675" spans="1:2" ht="15" customHeight="1">
      <c r="A675" s="2"/>
      <c r="B675" s="16"/>
    </row>
    <row r="676" spans="1:2" ht="15" customHeight="1">
      <c r="A676" s="2"/>
      <c r="B676" s="16"/>
    </row>
    <row r="677" spans="1:2" ht="15" customHeight="1">
      <c r="A677" s="2"/>
      <c r="B677" s="16"/>
    </row>
    <row r="678" spans="1:2" ht="15" customHeight="1">
      <c r="A678" s="2"/>
      <c r="B678" s="16"/>
    </row>
    <row r="679" spans="1:2" ht="15" customHeight="1">
      <c r="A679" s="2"/>
      <c r="B679" s="16"/>
    </row>
    <row r="680" spans="1:2" ht="15" customHeight="1">
      <c r="A680" s="2"/>
      <c r="B680" s="16"/>
    </row>
    <row r="681" spans="1:2" ht="15" customHeight="1">
      <c r="A681" s="2"/>
      <c r="B681" s="16"/>
    </row>
    <row r="682" spans="1:2" ht="15" customHeight="1">
      <c r="A682" s="2"/>
      <c r="B682" s="16"/>
    </row>
    <row r="683" spans="1:2" ht="15" customHeight="1">
      <c r="A683" s="2"/>
      <c r="B683" s="16"/>
    </row>
    <row r="684" spans="1:2" ht="15" customHeight="1">
      <c r="A684" s="2"/>
      <c r="B684" s="16"/>
    </row>
    <row r="685" spans="1:2" ht="15" customHeight="1">
      <c r="A685" s="2"/>
      <c r="B685" s="16"/>
    </row>
    <row r="686" spans="1:2" ht="15" customHeight="1">
      <c r="A686" s="2"/>
      <c r="B686" s="16"/>
    </row>
    <row r="687" spans="1:2" ht="15" customHeight="1">
      <c r="A687" s="2"/>
      <c r="B687" s="16"/>
    </row>
    <row r="688" spans="1:2" ht="15" customHeight="1">
      <c r="A688" s="2"/>
      <c r="B688" s="16"/>
    </row>
    <row r="689" spans="1:2" ht="15" customHeight="1">
      <c r="A689" s="2"/>
      <c r="B689" s="16"/>
    </row>
    <row r="690" spans="1:2" ht="15" customHeight="1">
      <c r="A690" s="2"/>
      <c r="B690" s="16"/>
    </row>
    <row r="691" spans="1:2" ht="15" customHeight="1">
      <c r="A691" s="2"/>
      <c r="B691" s="16"/>
    </row>
    <row r="692" spans="1:2" ht="15" customHeight="1">
      <c r="A692" s="2"/>
      <c r="B692" s="16"/>
    </row>
    <row r="693" spans="1:2" ht="15" customHeight="1">
      <c r="A693" s="2"/>
      <c r="B693" s="16"/>
    </row>
    <row r="694" spans="1:2" ht="15" customHeight="1">
      <c r="A694" s="2"/>
      <c r="B694" s="16"/>
    </row>
    <row r="695" spans="1:2" ht="15" customHeight="1">
      <c r="A695" s="2"/>
      <c r="B695" s="16"/>
    </row>
    <row r="696" spans="1:2" ht="15" customHeight="1">
      <c r="A696" s="2"/>
      <c r="B696" s="16"/>
    </row>
    <row r="697" spans="1:2" ht="15" customHeight="1">
      <c r="A697" s="2"/>
      <c r="B697" s="16"/>
    </row>
    <row r="698" spans="1:2" ht="15" customHeight="1">
      <c r="A698" s="2"/>
      <c r="B698" s="16"/>
    </row>
    <row r="699" spans="1:2" ht="15" customHeight="1">
      <c r="A699" s="2"/>
      <c r="B699" s="16"/>
    </row>
    <row r="700" spans="1:2" ht="15" customHeight="1">
      <c r="A700" s="2"/>
      <c r="B700" s="16"/>
    </row>
    <row r="701" spans="1:2" ht="15" customHeight="1">
      <c r="A701" s="2"/>
      <c r="B701" s="16"/>
    </row>
    <row r="702" spans="1:2" ht="15" customHeight="1">
      <c r="A702" s="2"/>
      <c r="B702" s="16"/>
    </row>
    <row r="703" spans="1:2" ht="15" customHeight="1">
      <c r="A703" s="2"/>
      <c r="B703" s="16"/>
    </row>
    <row r="704" spans="1:2" ht="15" customHeight="1">
      <c r="A704" s="2"/>
      <c r="B704" s="16"/>
    </row>
    <row r="705" spans="1:2" ht="15" customHeight="1">
      <c r="A705" s="2"/>
      <c r="B705" s="16"/>
    </row>
    <row r="706" spans="1:2" ht="15" customHeight="1">
      <c r="A706" s="2"/>
      <c r="B706" s="16"/>
    </row>
    <row r="707" spans="1:2" ht="15" customHeight="1">
      <c r="A707" s="2"/>
      <c r="B707" s="16"/>
    </row>
    <row r="708" spans="1:2" ht="15" customHeight="1">
      <c r="A708" s="2"/>
      <c r="B708" s="16"/>
    </row>
    <row r="709" spans="1:2" ht="15" customHeight="1">
      <c r="A709" s="2"/>
      <c r="B709" s="16"/>
    </row>
    <row r="710" spans="1:2" ht="15" customHeight="1">
      <c r="A710" s="2"/>
      <c r="B710" s="16"/>
    </row>
    <row r="711" spans="1:2" ht="15" customHeight="1">
      <c r="A711" s="2"/>
      <c r="B711" s="16"/>
    </row>
    <row r="712" spans="1:2" ht="15" customHeight="1">
      <c r="A712" s="2"/>
      <c r="B712" s="16"/>
    </row>
    <row r="713" spans="1:2" ht="15" customHeight="1">
      <c r="A713" s="2"/>
      <c r="B713" s="16"/>
    </row>
    <row r="714" spans="1:2" ht="15" customHeight="1">
      <c r="A714" s="2"/>
      <c r="B714" s="16"/>
    </row>
    <row r="715" spans="1:2" ht="15" customHeight="1">
      <c r="A715" s="2"/>
      <c r="B715" s="16"/>
    </row>
    <row r="716" spans="1:2" ht="15" customHeight="1">
      <c r="A716" s="2"/>
      <c r="B716" s="16"/>
    </row>
    <row r="717" spans="1:2" ht="15" customHeight="1">
      <c r="A717" s="2"/>
      <c r="B717" s="16"/>
    </row>
    <row r="718" spans="1:2" ht="15" customHeight="1">
      <c r="A718" s="2"/>
      <c r="B718" s="16"/>
    </row>
    <row r="719" spans="1:2" ht="15" customHeight="1">
      <c r="A719" s="2"/>
      <c r="B719" s="16"/>
    </row>
    <row r="720" spans="1:2" ht="15" customHeight="1">
      <c r="A720" s="2"/>
      <c r="B720" s="16"/>
    </row>
    <row r="721" spans="1:2" ht="15" customHeight="1">
      <c r="A721" s="2"/>
      <c r="B721" s="16"/>
    </row>
    <row r="722" spans="1:2" ht="15" customHeight="1">
      <c r="A722" s="2"/>
      <c r="B722" s="16"/>
    </row>
    <row r="723" spans="1:2" ht="15" customHeight="1">
      <c r="A723" s="2"/>
      <c r="B723" s="16"/>
    </row>
    <row r="724" spans="1:2" ht="15" customHeight="1">
      <c r="A724" s="2"/>
      <c r="B724" s="16"/>
    </row>
    <row r="725" spans="1:2" ht="15" customHeight="1">
      <c r="A725" s="2"/>
      <c r="B725" s="16"/>
    </row>
    <row r="726" spans="1:2" ht="15" customHeight="1">
      <c r="A726" s="2"/>
      <c r="B726" s="16"/>
    </row>
    <row r="727" spans="1:2" ht="15" customHeight="1">
      <c r="A727" s="2"/>
      <c r="B727" s="16"/>
    </row>
    <row r="728" spans="1:2" ht="15" customHeight="1">
      <c r="A728" s="2"/>
      <c r="B728" s="16"/>
    </row>
    <row r="729" spans="1:2" ht="15" customHeight="1">
      <c r="A729" s="2"/>
      <c r="B729" s="16"/>
    </row>
    <row r="730" spans="1:2" ht="15" customHeight="1">
      <c r="A730" s="2"/>
      <c r="B730" s="16"/>
    </row>
    <row r="731" spans="1:2" ht="15" customHeight="1">
      <c r="A731" s="2"/>
      <c r="B731" s="16"/>
    </row>
    <row r="732" spans="1:2" ht="15" customHeight="1">
      <c r="A732" s="2"/>
      <c r="B732" s="16"/>
    </row>
    <row r="733" spans="1:2" ht="15" customHeight="1">
      <c r="A733" s="2"/>
      <c r="B733" s="16"/>
    </row>
    <row r="734" spans="1:2" ht="15" customHeight="1">
      <c r="A734" s="2"/>
      <c r="B734" s="16"/>
    </row>
    <row r="735" spans="1:2" ht="15" customHeight="1">
      <c r="A735" s="2"/>
      <c r="B735" s="16"/>
    </row>
    <row r="736" spans="1:2" ht="15" customHeight="1">
      <c r="A736" s="2"/>
      <c r="B736" s="16"/>
    </row>
    <row r="737" spans="1:2" ht="15" customHeight="1">
      <c r="A737" s="2"/>
      <c r="B737" s="16"/>
    </row>
    <row r="738" spans="1:2" ht="15" customHeight="1">
      <c r="A738" s="2"/>
      <c r="B738" s="16"/>
    </row>
    <row r="739" spans="1:2" ht="15" customHeight="1">
      <c r="A739" s="2"/>
      <c r="B739" s="16"/>
    </row>
    <row r="740" spans="1:2" ht="15" customHeight="1">
      <c r="A740" s="2"/>
      <c r="B740" s="16"/>
    </row>
    <row r="741" spans="1:2" ht="15" customHeight="1">
      <c r="A741" s="2"/>
      <c r="B741" s="16"/>
    </row>
    <row r="742" spans="1:2" ht="15" customHeight="1">
      <c r="A742" s="2"/>
      <c r="B742" s="16"/>
    </row>
    <row r="743" spans="1:2" ht="15" customHeight="1">
      <c r="A743" s="2"/>
      <c r="B743" s="16"/>
    </row>
    <row r="744" spans="1:2" ht="15" customHeight="1">
      <c r="A744" s="2"/>
      <c r="B744" s="16"/>
    </row>
    <row r="745" spans="1:2" ht="15" customHeight="1">
      <c r="A745" s="2"/>
      <c r="B745" s="16"/>
    </row>
    <row r="746" spans="1:2" ht="15" customHeight="1">
      <c r="A746" s="2"/>
      <c r="B746" s="16"/>
    </row>
    <row r="747" spans="1:2" ht="15" customHeight="1">
      <c r="A747" s="2"/>
      <c r="B747" s="16"/>
    </row>
    <row r="748" spans="1:2" ht="15" customHeight="1">
      <c r="A748" s="2"/>
      <c r="B748" s="16"/>
    </row>
    <row r="749" spans="1:2" ht="15" customHeight="1">
      <c r="A749" s="2"/>
      <c r="B749" s="16"/>
    </row>
    <row r="750" spans="1:2" ht="15" customHeight="1">
      <c r="A750" s="2"/>
      <c r="B750" s="16"/>
    </row>
    <row r="751" spans="1:2" ht="15" customHeight="1">
      <c r="A751" s="2"/>
      <c r="B751" s="16"/>
    </row>
    <row r="752" spans="1:2" ht="15" customHeight="1">
      <c r="A752" s="2"/>
      <c r="B752" s="16"/>
    </row>
    <row r="753" spans="1:2" ht="15" customHeight="1">
      <c r="A753" s="2"/>
      <c r="B753" s="16"/>
    </row>
    <row r="754" spans="1:2" ht="15" customHeight="1">
      <c r="A754" s="2"/>
      <c r="B754" s="16"/>
    </row>
    <row r="755" spans="1:2" ht="15" customHeight="1">
      <c r="A755" s="2"/>
      <c r="B755" s="16"/>
    </row>
    <row r="756" spans="1:2" ht="15" customHeight="1">
      <c r="A756" s="2"/>
      <c r="B756" s="16"/>
    </row>
    <row r="757" spans="1:2" ht="15" customHeight="1">
      <c r="A757" s="2"/>
      <c r="B757" s="16"/>
    </row>
    <row r="758" spans="1:2" ht="15" customHeight="1">
      <c r="A758" s="2"/>
      <c r="B758" s="16"/>
    </row>
    <row r="759" spans="1:2" ht="15" customHeight="1">
      <c r="A759" s="2"/>
      <c r="B759" s="16"/>
    </row>
    <row r="760" spans="1:2" ht="15" customHeight="1">
      <c r="A760" s="2"/>
      <c r="B760" s="16"/>
    </row>
    <row r="761" spans="1:2" ht="15" customHeight="1">
      <c r="A761" s="2"/>
      <c r="B761" s="16"/>
    </row>
    <row r="762" spans="1:2" ht="15" customHeight="1">
      <c r="A762" s="2"/>
      <c r="B762" s="16"/>
    </row>
    <row r="763" spans="1:2" ht="15" customHeight="1">
      <c r="A763" s="2"/>
      <c r="B763" s="16"/>
    </row>
    <row r="764" spans="1:2" ht="15" customHeight="1">
      <c r="A764" s="2"/>
      <c r="B764" s="16"/>
    </row>
    <row r="765" spans="1:2" ht="15" customHeight="1">
      <c r="A765" s="2"/>
      <c r="B765" s="16"/>
    </row>
    <row r="766" spans="1:2" ht="15" customHeight="1">
      <c r="A766" s="2"/>
      <c r="B766" s="16"/>
    </row>
    <row r="767" spans="1:2" ht="15" customHeight="1">
      <c r="A767" s="2"/>
      <c r="B767" s="16"/>
    </row>
    <row r="768" spans="1:2" ht="15" customHeight="1">
      <c r="A768" s="2"/>
      <c r="B768" s="16"/>
    </row>
    <row r="769" spans="1:2" ht="15" customHeight="1">
      <c r="A769" s="2"/>
      <c r="B769" s="16"/>
    </row>
    <row r="770" spans="1:2" ht="15" customHeight="1">
      <c r="A770" s="2"/>
      <c r="B770" s="16"/>
    </row>
    <row r="771" spans="1:2" ht="15" customHeight="1">
      <c r="A771" s="2"/>
      <c r="B771" s="16"/>
    </row>
    <row r="772" spans="1:2" ht="15" customHeight="1">
      <c r="A772" s="2"/>
      <c r="B772" s="16"/>
    </row>
    <row r="773" spans="1:2" ht="15" customHeight="1">
      <c r="A773" s="2"/>
      <c r="B773" s="16"/>
    </row>
    <row r="774" spans="1:2" ht="15" customHeight="1">
      <c r="A774" s="2"/>
      <c r="B774" s="16"/>
    </row>
    <row r="775" spans="1:2" ht="15" customHeight="1">
      <c r="A775" s="2"/>
      <c r="B775" s="16"/>
    </row>
    <row r="776" spans="1:2" ht="15" customHeight="1">
      <c r="A776" s="2"/>
      <c r="B776" s="16"/>
    </row>
    <row r="777" spans="1:2" ht="15" customHeight="1">
      <c r="A777" s="2"/>
      <c r="B777" s="16"/>
    </row>
    <row r="778" spans="1:2" ht="15" customHeight="1">
      <c r="A778" s="2"/>
      <c r="B778" s="16"/>
    </row>
    <row r="779" spans="1:2" ht="15" customHeight="1">
      <c r="A779" s="2"/>
      <c r="B779" s="16"/>
    </row>
    <row r="780" spans="1:2" ht="15" customHeight="1">
      <c r="A780" s="2"/>
      <c r="B780" s="16"/>
    </row>
    <row r="781" spans="1:2" ht="15" customHeight="1">
      <c r="A781" s="2"/>
      <c r="B781" s="16"/>
    </row>
    <row r="782" spans="1:2" ht="15" customHeight="1">
      <c r="A782" s="2"/>
      <c r="B782" s="16"/>
    </row>
    <row r="783" spans="1:2" ht="15" customHeight="1">
      <c r="A783" s="2"/>
      <c r="B783" s="16"/>
    </row>
    <row r="784" spans="1:2" ht="15" customHeight="1">
      <c r="A784" s="2"/>
      <c r="B784" s="16"/>
    </row>
    <row r="785" spans="1:2" ht="15" customHeight="1">
      <c r="A785" s="2"/>
      <c r="B785" s="16"/>
    </row>
    <row r="786" spans="1:2" ht="15" customHeight="1">
      <c r="A786" s="2"/>
      <c r="B786" s="16"/>
    </row>
    <row r="787" spans="1:2" ht="15" customHeight="1">
      <c r="A787" s="2"/>
      <c r="B787" s="16"/>
    </row>
    <row r="788" spans="1:2" ht="15" customHeight="1">
      <c r="A788" s="2"/>
      <c r="B788" s="16"/>
    </row>
    <row r="789" spans="1:2" ht="15" customHeight="1">
      <c r="A789" s="2"/>
      <c r="B789" s="16"/>
    </row>
    <row r="790" spans="1:2" ht="15" customHeight="1">
      <c r="A790" s="2"/>
      <c r="B790" s="16"/>
    </row>
    <row r="791" spans="1:2" ht="15" customHeight="1">
      <c r="A791" s="2"/>
      <c r="B791" s="16"/>
    </row>
    <row r="792" spans="1:2" ht="15" customHeight="1">
      <c r="A792" s="2"/>
      <c r="B792" s="16"/>
    </row>
    <row r="793" spans="1:2" ht="15" customHeight="1">
      <c r="A793" s="2"/>
      <c r="B793" s="16"/>
    </row>
    <row r="794" spans="1:2" ht="15" customHeight="1">
      <c r="A794" s="2"/>
      <c r="B794" s="16"/>
    </row>
    <row r="795" spans="1:2" ht="15" customHeight="1">
      <c r="A795" s="2"/>
      <c r="B795" s="16"/>
    </row>
    <row r="796" spans="1:2" ht="15" customHeight="1">
      <c r="A796" s="2"/>
      <c r="B796" s="16"/>
    </row>
    <row r="797" spans="1:2" ht="15" customHeight="1">
      <c r="A797" s="2"/>
      <c r="B797" s="16"/>
    </row>
    <row r="798" spans="1:2" ht="15" customHeight="1">
      <c r="A798" s="2"/>
      <c r="B798" s="16"/>
    </row>
    <row r="799" spans="1:2" ht="15" customHeight="1">
      <c r="A799" s="2"/>
      <c r="B799" s="16"/>
    </row>
    <row r="800" spans="1:2" ht="15" customHeight="1">
      <c r="A800" s="2"/>
      <c r="B800" s="16"/>
    </row>
    <row r="801" spans="1:2" ht="15" customHeight="1">
      <c r="A801" s="2"/>
      <c r="B801" s="16"/>
    </row>
    <row r="802" spans="1:2" ht="15" customHeight="1">
      <c r="A802" s="2"/>
      <c r="B802" s="16"/>
    </row>
    <row r="803" spans="1:2" ht="15" customHeight="1">
      <c r="A803" s="2"/>
      <c r="B803" s="16"/>
    </row>
    <row r="804" spans="1:2" ht="15" customHeight="1">
      <c r="A804" s="2"/>
      <c r="B804" s="16"/>
    </row>
    <row r="805" spans="1:2" ht="15" customHeight="1">
      <c r="A805" s="2"/>
      <c r="B805" s="16"/>
    </row>
    <row r="806" spans="1:2" ht="15" customHeight="1">
      <c r="A806" s="2"/>
      <c r="B806" s="16"/>
    </row>
    <row r="807" spans="1:2" ht="15" customHeight="1">
      <c r="A807" s="2"/>
      <c r="B807" s="16"/>
    </row>
    <row r="808" spans="1:2" ht="15" customHeight="1">
      <c r="A808" s="2"/>
      <c r="B808" s="16"/>
    </row>
    <row r="809" spans="1:2" ht="15" customHeight="1">
      <c r="A809" s="2"/>
      <c r="B809" s="16"/>
    </row>
    <row r="810" spans="1:2" ht="15" customHeight="1">
      <c r="A810" s="2"/>
      <c r="B810" s="16"/>
    </row>
    <row r="811" spans="1:2" ht="15" customHeight="1">
      <c r="A811" s="2"/>
      <c r="B811" s="16"/>
    </row>
    <row r="812" spans="1:2" ht="15" customHeight="1">
      <c r="A812" s="2"/>
      <c r="B812" s="16"/>
    </row>
    <row r="813" spans="1:2" ht="15" customHeight="1">
      <c r="A813" s="2"/>
      <c r="B813" s="16"/>
    </row>
    <row r="814" spans="1:2" ht="15" customHeight="1">
      <c r="A814" s="2"/>
      <c r="B814" s="16"/>
    </row>
    <row r="815" spans="1:2" ht="15" customHeight="1">
      <c r="A815" s="2"/>
      <c r="B815" s="16"/>
    </row>
    <row r="816" spans="1:2" ht="15" customHeight="1">
      <c r="A816" s="2"/>
      <c r="B816" s="16"/>
    </row>
    <row r="817" spans="1:2" ht="15" customHeight="1">
      <c r="A817" s="2"/>
      <c r="B817" s="16"/>
    </row>
    <row r="818" spans="1:2" ht="15" customHeight="1">
      <c r="A818" s="2"/>
      <c r="B818" s="16"/>
    </row>
    <row r="819" spans="1:2" ht="15" customHeight="1">
      <c r="A819" s="2"/>
      <c r="B819" s="16"/>
    </row>
    <row r="820" spans="1:2" ht="15" customHeight="1">
      <c r="A820" s="2"/>
      <c r="B820" s="16"/>
    </row>
    <row r="821" spans="1:2" ht="15" customHeight="1">
      <c r="A821" s="2"/>
      <c r="B821" s="16"/>
    </row>
    <row r="822" spans="1:2" ht="15" customHeight="1">
      <c r="A822" s="2"/>
      <c r="B822" s="16"/>
    </row>
    <row r="823" spans="1:2" ht="15" customHeight="1">
      <c r="A823" s="2"/>
      <c r="B823" s="16"/>
    </row>
    <row r="824" spans="1:2" ht="15" customHeight="1">
      <c r="A824" s="2"/>
      <c r="B824" s="16"/>
    </row>
    <row r="825" spans="1:2" ht="15" customHeight="1">
      <c r="A825" s="2"/>
      <c r="B825" s="16"/>
    </row>
    <row r="826" spans="1:2" ht="15" customHeight="1">
      <c r="A826" s="2"/>
      <c r="B826" s="16"/>
    </row>
    <row r="827" spans="1:2" ht="15" customHeight="1">
      <c r="A827" s="2"/>
      <c r="B827" s="16"/>
    </row>
    <row r="828" spans="1:2" ht="15" customHeight="1">
      <c r="A828" s="2"/>
      <c r="B828" s="16"/>
    </row>
    <row r="829" spans="1:2" ht="15" customHeight="1">
      <c r="A829" s="2"/>
      <c r="B829" s="16"/>
    </row>
    <row r="830" spans="1:2" ht="15" customHeight="1">
      <c r="A830" s="2"/>
      <c r="B830" s="16"/>
    </row>
    <row r="831" spans="1:2" ht="15" customHeight="1">
      <c r="A831" s="2"/>
      <c r="B831" s="16"/>
    </row>
    <row r="832" spans="1:2" ht="15" customHeight="1">
      <c r="A832" s="2"/>
      <c r="B832" s="16"/>
    </row>
    <row r="833" spans="1:2" ht="15" customHeight="1">
      <c r="A833" s="2"/>
      <c r="B833" s="16"/>
    </row>
    <row r="834" spans="1:2" ht="15" customHeight="1">
      <c r="A834" s="2"/>
      <c r="B834" s="16"/>
    </row>
    <row r="835" spans="1:2" ht="15" customHeight="1">
      <c r="A835" s="2"/>
      <c r="B835" s="16"/>
    </row>
    <row r="836" spans="1:2" ht="15" customHeight="1">
      <c r="A836" s="2"/>
      <c r="B836" s="16"/>
    </row>
    <row r="837" spans="1:2" ht="15" customHeight="1">
      <c r="A837" s="2"/>
      <c r="B837" s="16"/>
    </row>
    <row r="838" spans="1:2" ht="15" customHeight="1">
      <c r="A838" s="2"/>
      <c r="B838" s="16"/>
    </row>
    <row r="839" spans="1:2" ht="15" customHeight="1">
      <c r="A839" s="2"/>
      <c r="B839" s="16"/>
    </row>
    <row r="840" spans="1:2" ht="15" customHeight="1">
      <c r="A840" s="2"/>
      <c r="B840" s="16"/>
    </row>
    <row r="841" spans="1:2" ht="15" customHeight="1">
      <c r="A841" s="2"/>
      <c r="B841" s="16"/>
    </row>
    <row r="842" spans="1:2" ht="15" customHeight="1">
      <c r="A842" s="2"/>
      <c r="B842" s="16"/>
    </row>
    <row r="843" spans="1:2" ht="15" customHeight="1">
      <c r="A843" s="2"/>
      <c r="B843" s="16"/>
    </row>
    <row r="844" spans="1:2" ht="15" customHeight="1">
      <c r="A844" s="2"/>
      <c r="B844" s="16"/>
    </row>
    <row r="845" spans="1:2" ht="15" customHeight="1">
      <c r="A845" s="2"/>
      <c r="B845" s="16"/>
    </row>
    <row r="846" spans="1:2" ht="15" customHeight="1">
      <c r="A846" s="2"/>
      <c r="B846" s="16"/>
    </row>
    <row r="847" spans="1:2" ht="15" customHeight="1">
      <c r="A847" s="2"/>
      <c r="B847" s="16"/>
    </row>
    <row r="848" spans="1:2" ht="15" customHeight="1">
      <c r="A848" s="2"/>
      <c r="B848" s="16"/>
    </row>
    <row r="849" spans="1:2" ht="15" customHeight="1">
      <c r="A849" s="2"/>
      <c r="B849" s="16"/>
    </row>
    <row r="850" spans="1:2" ht="15" customHeight="1">
      <c r="A850" s="2"/>
      <c r="B850" s="16"/>
    </row>
    <row r="851" spans="1:2" ht="15" customHeight="1">
      <c r="A851" s="2"/>
      <c r="B851" s="16"/>
    </row>
    <row r="852" spans="1:2" ht="15" customHeight="1">
      <c r="A852" s="2"/>
      <c r="B852" s="16"/>
    </row>
    <row r="853" spans="1:2" ht="15" customHeight="1">
      <c r="A853" s="2"/>
      <c r="B853" s="16"/>
    </row>
    <row r="854" spans="1:2" ht="15" customHeight="1">
      <c r="A854" s="2"/>
      <c r="B854" s="16"/>
    </row>
    <row r="855" spans="1:2" ht="15" customHeight="1">
      <c r="A855" s="2"/>
      <c r="B855" s="16"/>
    </row>
    <row r="856" spans="1:2" ht="15" customHeight="1">
      <c r="A856" s="2"/>
      <c r="B856" s="16"/>
    </row>
    <row r="857" spans="1:2" ht="15" customHeight="1">
      <c r="A857" s="2"/>
      <c r="B857" s="16"/>
    </row>
    <row r="858" spans="1:2" ht="15" customHeight="1">
      <c r="A858" s="2"/>
      <c r="B858" s="16"/>
    </row>
    <row r="859" spans="1:2" ht="15" customHeight="1">
      <c r="A859" s="2"/>
      <c r="B859" s="16"/>
    </row>
    <row r="860" spans="1:2" ht="15" customHeight="1">
      <c r="A860" s="2"/>
      <c r="B860" s="16"/>
    </row>
    <row r="861" spans="1:2" ht="15" customHeight="1">
      <c r="A861" s="2"/>
      <c r="B861" s="16"/>
    </row>
    <row r="862" spans="1:2" ht="15" customHeight="1">
      <c r="A862" s="2"/>
      <c r="B862" s="16"/>
    </row>
    <row r="863" spans="1:2" ht="15" customHeight="1">
      <c r="A863" s="2"/>
      <c r="B863" s="16"/>
    </row>
    <row r="864" spans="1:2" ht="15" customHeight="1">
      <c r="A864" s="2"/>
      <c r="B864" s="16"/>
    </row>
    <row r="865" spans="1:2" ht="15" customHeight="1">
      <c r="A865" s="2"/>
      <c r="B865" s="16"/>
    </row>
    <row r="866" spans="1:2" ht="15" customHeight="1">
      <c r="A866" s="2"/>
      <c r="B866" s="16"/>
    </row>
    <row r="867" spans="1:2" ht="15" customHeight="1">
      <c r="A867" s="2"/>
      <c r="B867" s="16"/>
    </row>
    <row r="868" spans="1:2" ht="15" customHeight="1">
      <c r="A868" s="2"/>
      <c r="B868" s="16"/>
    </row>
    <row r="869" spans="1:2" ht="15" customHeight="1">
      <c r="A869" s="2"/>
      <c r="B869" s="16"/>
    </row>
    <row r="870" spans="1:2" ht="15" customHeight="1">
      <c r="A870" s="2"/>
      <c r="B870" s="16"/>
    </row>
    <row r="871" spans="1:2" ht="15" customHeight="1">
      <c r="A871" s="2"/>
      <c r="B871" s="16"/>
    </row>
    <row r="872" spans="1:2" ht="15" customHeight="1">
      <c r="A872" s="2"/>
      <c r="B872" s="16"/>
    </row>
    <row r="873" spans="1:2" ht="15" customHeight="1">
      <c r="A873" s="2"/>
      <c r="B873" s="16"/>
    </row>
    <row r="874" spans="1:2" ht="15" customHeight="1">
      <c r="A874" s="2"/>
      <c r="B874" s="16"/>
    </row>
    <row r="875" spans="1:2" ht="15" customHeight="1">
      <c r="A875" s="2"/>
      <c r="B875" s="16"/>
    </row>
    <row r="876" spans="1:2" ht="15" customHeight="1">
      <c r="A876" s="2"/>
      <c r="B876" s="16"/>
    </row>
    <row r="877" spans="1:2" ht="15" customHeight="1">
      <c r="A877" s="2"/>
      <c r="B877" s="16"/>
    </row>
    <row r="878" spans="1:2" ht="15" customHeight="1">
      <c r="A878" s="2"/>
      <c r="B878" s="16"/>
    </row>
    <row r="879" spans="1:2" ht="15" customHeight="1">
      <c r="A879" s="2"/>
      <c r="B879" s="16"/>
    </row>
    <row r="880" spans="1:2" ht="15" customHeight="1">
      <c r="A880" s="2"/>
      <c r="B880" s="16"/>
    </row>
    <row r="881" spans="1:2" ht="15" customHeight="1">
      <c r="A881" s="2"/>
      <c r="B881" s="16"/>
    </row>
    <row r="882" spans="1:2" ht="15" customHeight="1">
      <c r="A882" s="2"/>
      <c r="B882" s="16"/>
    </row>
    <row r="883" spans="1:2" ht="15" customHeight="1">
      <c r="A883" s="2"/>
      <c r="B883" s="16"/>
    </row>
    <row r="884" spans="1:2" ht="15" customHeight="1">
      <c r="A884" s="2"/>
      <c r="B884" s="16"/>
    </row>
    <row r="885" spans="1:2" ht="15" customHeight="1">
      <c r="A885" s="2"/>
      <c r="B885" s="16"/>
    </row>
    <row r="886" spans="1:2" ht="15" customHeight="1">
      <c r="A886" s="2"/>
      <c r="B886" s="16"/>
    </row>
    <row r="887" spans="1:2" ht="15" customHeight="1">
      <c r="A887" s="2"/>
      <c r="B887" s="16"/>
    </row>
    <row r="888" spans="1:2" ht="15" customHeight="1">
      <c r="A888" s="2"/>
      <c r="B888" s="16"/>
    </row>
    <row r="889" spans="1:2" ht="15" customHeight="1">
      <c r="A889" s="2"/>
      <c r="B889" s="16"/>
    </row>
    <row r="890" spans="1:2" ht="15" customHeight="1">
      <c r="A890" s="2"/>
      <c r="B890" s="16"/>
    </row>
    <row r="891" spans="1:2" ht="15" customHeight="1">
      <c r="A891" s="2"/>
      <c r="B891" s="16"/>
    </row>
    <row r="892" spans="1:2" ht="15" customHeight="1">
      <c r="A892" s="2"/>
      <c r="B892" s="16"/>
    </row>
    <row r="893" spans="1:2" ht="15" customHeight="1">
      <c r="A893" s="2"/>
      <c r="B893" s="16"/>
    </row>
    <row r="894" spans="1:2" ht="15" customHeight="1">
      <c r="A894" s="2"/>
      <c r="B894" s="16"/>
    </row>
    <row r="895" spans="1:2" ht="15" customHeight="1">
      <c r="A895" s="2"/>
      <c r="B895" s="16"/>
    </row>
    <row r="896" spans="1:2" ht="15" customHeight="1">
      <c r="A896" s="2"/>
      <c r="B896" s="16"/>
    </row>
    <row r="897" spans="1:2" ht="15" customHeight="1">
      <c r="A897" s="2"/>
      <c r="B897" s="16"/>
    </row>
    <row r="898" spans="1:2" ht="15" customHeight="1">
      <c r="A898" s="2"/>
      <c r="B898" s="16"/>
    </row>
    <row r="899" spans="1:2" ht="15" customHeight="1">
      <c r="A899" s="2"/>
      <c r="B899" s="16"/>
    </row>
    <row r="900" spans="1:2" ht="15" customHeight="1">
      <c r="A900" s="2"/>
      <c r="B900" s="16"/>
    </row>
    <row r="901" spans="1:2" ht="15" customHeight="1">
      <c r="A901" s="2"/>
      <c r="B901" s="16"/>
    </row>
    <row r="902" spans="1:2" ht="15" customHeight="1">
      <c r="A902" s="2"/>
      <c r="B902" s="16"/>
    </row>
    <row r="903" spans="1:2" ht="15" customHeight="1">
      <c r="A903" s="2"/>
      <c r="B903" s="16"/>
    </row>
    <row r="904" spans="1:2" ht="15" customHeight="1">
      <c r="A904" s="2"/>
      <c r="B904" s="16"/>
    </row>
    <row r="905" spans="1:2" ht="15" customHeight="1">
      <c r="A905" s="2"/>
      <c r="B905" s="16"/>
    </row>
    <row r="906" spans="1:2" ht="15" customHeight="1">
      <c r="A906" s="2"/>
      <c r="B906" s="16"/>
    </row>
    <row r="907" spans="1:2" ht="15" customHeight="1">
      <c r="A907" s="2"/>
      <c r="B907" s="16"/>
    </row>
    <row r="908" spans="1:2" ht="15" customHeight="1">
      <c r="A908" s="2"/>
      <c r="B908" s="16"/>
    </row>
    <row r="909" spans="1:2" ht="15" customHeight="1">
      <c r="A909" s="2"/>
      <c r="B909" s="16"/>
    </row>
    <row r="910" spans="1:2" ht="15" customHeight="1">
      <c r="A910" s="2"/>
      <c r="B910" s="16"/>
    </row>
    <row r="911" spans="1:2" ht="15" customHeight="1">
      <c r="A911" s="2"/>
      <c r="B911" s="16"/>
    </row>
    <row r="912" spans="1:2" ht="15" customHeight="1">
      <c r="A912" s="2"/>
      <c r="B912" s="16"/>
    </row>
    <row r="913" spans="1:2" ht="15" customHeight="1">
      <c r="A913" s="2"/>
      <c r="B913" s="16"/>
    </row>
    <row r="914" spans="1:2" ht="15" customHeight="1">
      <c r="A914" s="2"/>
      <c r="B914" s="16"/>
    </row>
    <row r="915" spans="1:2" ht="15" customHeight="1">
      <c r="A915" s="2"/>
      <c r="B915" s="16"/>
    </row>
    <row r="916" spans="1:2" ht="15" customHeight="1">
      <c r="A916" s="2"/>
      <c r="B916" s="16"/>
    </row>
    <row r="917" spans="1:2" ht="15" customHeight="1">
      <c r="A917" s="2"/>
      <c r="B917" s="16"/>
    </row>
    <row r="918" spans="1:2" ht="15" customHeight="1">
      <c r="A918" s="2"/>
      <c r="B918" s="16"/>
    </row>
    <row r="919" spans="1:2" ht="15" customHeight="1">
      <c r="A919" s="2"/>
      <c r="B919" s="16"/>
    </row>
    <row r="920" spans="1:2" ht="15" customHeight="1">
      <c r="A920" s="2"/>
      <c r="B920" s="16"/>
    </row>
    <row r="921" spans="1:2" ht="15" customHeight="1">
      <c r="A921" s="2"/>
      <c r="B921" s="16"/>
    </row>
    <row r="922" spans="1:2" ht="15" customHeight="1">
      <c r="A922" s="2"/>
      <c r="B922" s="16"/>
    </row>
    <row r="923" spans="1:2" ht="15" customHeight="1">
      <c r="A923" s="2"/>
      <c r="B923" s="16"/>
    </row>
    <row r="924" spans="1:2" ht="15" customHeight="1">
      <c r="A924" s="2"/>
      <c r="B924" s="16"/>
    </row>
    <row r="925" spans="1:2" ht="15" customHeight="1">
      <c r="A925" s="2"/>
      <c r="B925" s="16"/>
    </row>
    <row r="926" spans="1:2" ht="15" customHeight="1">
      <c r="A926" s="2"/>
      <c r="B926" s="16"/>
    </row>
    <row r="927" spans="1:2" ht="15" customHeight="1">
      <c r="A927" s="2"/>
      <c r="B927" s="16"/>
    </row>
    <row r="928" spans="1:2" ht="15" customHeight="1">
      <c r="A928" s="2"/>
      <c r="B928" s="16"/>
    </row>
    <row r="929" spans="1:2" ht="15" customHeight="1">
      <c r="A929" s="2"/>
      <c r="B929" s="16"/>
    </row>
    <row r="930" spans="1:2" ht="15" customHeight="1">
      <c r="A930" s="2"/>
      <c r="B930" s="16"/>
    </row>
    <row r="931" spans="1:2" ht="15" customHeight="1">
      <c r="A931" s="2"/>
      <c r="B931" s="16"/>
    </row>
    <row r="932" spans="1:2" ht="15" customHeight="1">
      <c r="A932" s="2"/>
      <c r="B932" s="16"/>
    </row>
    <row r="933" spans="1:2" ht="15" customHeight="1">
      <c r="A933" s="2"/>
      <c r="B933" s="16"/>
    </row>
    <row r="934" spans="1:2" ht="15" customHeight="1">
      <c r="A934" s="2"/>
      <c r="B934" s="16"/>
    </row>
    <row r="935" spans="1:2" ht="15" customHeight="1">
      <c r="A935" s="2"/>
      <c r="B935" s="16"/>
    </row>
    <row r="936" spans="1:2" ht="15" customHeight="1">
      <c r="A936" s="2"/>
      <c r="B936" s="16"/>
    </row>
    <row r="937" spans="1:2" ht="15" customHeight="1">
      <c r="A937" s="2"/>
      <c r="B937" s="16"/>
    </row>
    <row r="938" spans="1:2" ht="15" customHeight="1">
      <c r="A938" s="2"/>
      <c r="B938" s="16"/>
    </row>
    <row r="939" spans="1:2" ht="15" customHeight="1">
      <c r="A939" s="2"/>
      <c r="B939" s="16"/>
    </row>
    <row r="940" spans="1:2" ht="15" customHeight="1">
      <c r="A940" s="2"/>
      <c r="B940" s="16"/>
    </row>
    <row r="941" spans="1:2" ht="15" customHeight="1">
      <c r="A941" s="2"/>
      <c r="B941" s="16"/>
    </row>
    <row r="942" spans="1:2" ht="15" customHeight="1">
      <c r="A942" s="2"/>
      <c r="B942" s="16"/>
    </row>
    <row r="943" spans="1:2" ht="15" customHeight="1">
      <c r="A943" s="2"/>
      <c r="B943" s="16"/>
    </row>
    <row r="944" spans="1:2" ht="15" customHeight="1">
      <c r="A944" s="2"/>
      <c r="B944" s="16"/>
    </row>
    <row r="945" spans="1:2" ht="15" customHeight="1">
      <c r="A945" s="2"/>
      <c r="B945" s="16"/>
    </row>
    <row r="946" spans="1:2" ht="15" customHeight="1">
      <c r="A946" s="2"/>
      <c r="B946" s="16"/>
    </row>
    <row r="947" spans="1:2" ht="15" customHeight="1">
      <c r="A947" s="2"/>
      <c r="B947" s="16"/>
    </row>
    <row r="948" spans="1:2" ht="15" customHeight="1">
      <c r="A948" s="2"/>
      <c r="B948" s="16"/>
    </row>
    <row r="949" spans="1:2" ht="15" customHeight="1">
      <c r="A949" s="2"/>
      <c r="B949" s="16"/>
    </row>
    <row r="950" spans="1:2" ht="15" customHeight="1">
      <c r="A950" s="2"/>
      <c r="B950" s="16"/>
    </row>
    <row r="951" spans="1:2" ht="15" customHeight="1">
      <c r="A951" s="2"/>
      <c r="B951" s="16"/>
    </row>
    <row r="952" spans="1:2" ht="15" customHeight="1">
      <c r="A952" s="2"/>
      <c r="B952" s="16"/>
    </row>
    <row r="953" spans="1:2" ht="15" customHeight="1">
      <c r="A953" s="2"/>
      <c r="B953" s="16"/>
    </row>
    <row r="954" spans="1:2" ht="15" customHeight="1">
      <c r="A954" s="2"/>
      <c r="B954" s="16"/>
    </row>
    <row r="955" spans="1:2" ht="15" customHeight="1">
      <c r="A955" s="2"/>
      <c r="B955" s="16"/>
    </row>
    <row r="956" spans="1:2" ht="15" customHeight="1">
      <c r="A956" s="2"/>
      <c r="B956" s="16"/>
    </row>
    <row r="957" spans="1:2" ht="15" customHeight="1">
      <c r="A957" s="2"/>
      <c r="B957" s="16"/>
    </row>
    <row r="958" spans="1:2" ht="15" customHeight="1">
      <c r="A958" s="2"/>
      <c r="B958" s="16"/>
    </row>
    <row r="959" spans="1:2" ht="15" customHeight="1">
      <c r="A959" s="2"/>
      <c r="B959" s="16"/>
    </row>
    <row r="960" spans="1:2" ht="15" customHeight="1">
      <c r="A960" s="2"/>
      <c r="B960" s="16"/>
    </row>
    <row r="961" spans="1:2" ht="15" customHeight="1">
      <c r="A961" s="2"/>
      <c r="B961" s="16"/>
    </row>
    <row r="962" spans="1:2" ht="15" customHeight="1">
      <c r="A962" s="2"/>
      <c r="B962" s="16"/>
    </row>
    <row r="963" spans="1:2" ht="15" customHeight="1">
      <c r="A963" s="2"/>
      <c r="B963" s="16"/>
    </row>
    <row r="964" spans="1:2" ht="15" customHeight="1">
      <c r="A964" s="2"/>
      <c r="B964" s="16"/>
    </row>
    <row r="965" spans="1:2" ht="15" customHeight="1">
      <c r="A965" s="2"/>
      <c r="B965" s="16"/>
    </row>
    <row r="966" spans="1:2" ht="15" customHeight="1">
      <c r="A966" s="2"/>
      <c r="B966" s="16"/>
    </row>
    <row r="967" spans="1:2" ht="15" customHeight="1">
      <c r="A967" s="2"/>
      <c r="B967" s="16"/>
    </row>
    <row r="968" spans="1:2" ht="15" customHeight="1">
      <c r="A968" s="2"/>
      <c r="B968" s="16"/>
    </row>
    <row r="969" spans="1:2" ht="15" customHeight="1">
      <c r="A969" s="2"/>
      <c r="B969" s="16"/>
    </row>
    <row r="970" spans="1:2" ht="15" customHeight="1">
      <c r="A970" s="2"/>
      <c r="B970" s="16"/>
    </row>
    <row r="971" spans="1:2" ht="15" customHeight="1">
      <c r="A971" s="2"/>
      <c r="B971" s="16"/>
    </row>
    <row r="972" spans="1:2" ht="15" customHeight="1">
      <c r="A972" s="2"/>
      <c r="B972" s="16"/>
    </row>
    <row r="973" spans="1:2" ht="15" customHeight="1">
      <c r="A973" s="2"/>
      <c r="B973" s="16"/>
    </row>
    <row r="974" spans="1:2" ht="15" customHeight="1">
      <c r="A974" s="2"/>
      <c r="B974" s="16"/>
    </row>
    <row r="975" spans="1:2" ht="15" customHeight="1">
      <c r="A975" s="2"/>
      <c r="B975" s="16"/>
    </row>
    <row r="976" spans="1:2" ht="15" customHeight="1">
      <c r="A976" s="2"/>
      <c r="B976" s="16"/>
    </row>
    <row r="977" spans="1:2" ht="15" customHeight="1">
      <c r="A977" s="2"/>
      <c r="B977" s="16"/>
    </row>
    <row r="978" spans="1:2" ht="15" customHeight="1">
      <c r="A978" s="2"/>
      <c r="B978" s="16"/>
    </row>
    <row r="979" spans="1:2" ht="15" customHeight="1">
      <c r="A979" s="2"/>
      <c r="B979" s="16"/>
    </row>
    <row r="980" spans="1:2" ht="15" customHeight="1">
      <c r="A980" s="2"/>
      <c r="B980" s="16"/>
    </row>
    <row r="981" spans="1:2" ht="15" customHeight="1">
      <c r="A981" s="2"/>
      <c r="B981" s="16"/>
    </row>
    <row r="982" spans="1:2" ht="15" customHeight="1">
      <c r="A982" s="2"/>
      <c r="B982" s="16"/>
    </row>
    <row r="983" spans="1:2" ht="15" customHeight="1">
      <c r="A983" s="2"/>
      <c r="B983" s="16"/>
    </row>
    <row r="984" spans="1:2" ht="15" customHeight="1">
      <c r="A984" s="2"/>
      <c r="B984" s="16"/>
    </row>
    <row r="985" spans="1:2" ht="15" customHeight="1">
      <c r="A985" s="2"/>
      <c r="B985" s="16"/>
    </row>
    <row r="986" spans="1:2" ht="15" customHeight="1">
      <c r="A986" s="2"/>
      <c r="B986" s="16"/>
    </row>
    <row r="987" spans="1:2" ht="15" customHeight="1">
      <c r="A987" s="2"/>
      <c r="B987" s="16"/>
    </row>
    <row r="988" spans="1:2" ht="15" customHeight="1">
      <c r="A988" s="2"/>
      <c r="B988" s="16"/>
    </row>
    <row r="989" spans="1:2" ht="15" customHeight="1">
      <c r="A989" s="2"/>
      <c r="B989" s="16"/>
    </row>
    <row r="990" spans="1:2" ht="15" customHeight="1">
      <c r="A990" s="2"/>
      <c r="B990" s="16"/>
    </row>
    <row r="991" spans="1:2" ht="15" customHeight="1">
      <c r="A991" s="2"/>
      <c r="B991" s="16"/>
    </row>
    <row r="992" spans="1:2" ht="15" customHeight="1">
      <c r="A992" s="2"/>
      <c r="B992" s="16"/>
    </row>
    <row r="993" spans="1:2" ht="15" customHeight="1">
      <c r="A993" s="2"/>
      <c r="B993" s="16"/>
    </row>
    <row r="994" spans="1:2" ht="15" customHeight="1">
      <c r="A994" s="2"/>
      <c r="B994" s="16"/>
    </row>
    <row r="995" spans="1:2" ht="15" customHeight="1">
      <c r="A995" s="2"/>
      <c r="B995" s="16"/>
    </row>
    <row r="996" spans="1:2" ht="15" customHeight="1">
      <c r="A996" s="2"/>
      <c r="B996" s="16"/>
    </row>
    <row r="997" spans="1:2" ht="15" customHeight="1">
      <c r="A997" s="2"/>
      <c r="B997" s="16"/>
    </row>
    <row r="998" spans="1:2" ht="15" customHeight="1">
      <c r="A998" s="2"/>
      <c r="B998" s="16"/>
    </row>
    <row r="999" spans="1:2" ht="15" customHeight="1">
      <c r="A999" s="2"/>
      <c r="B999" s="16"/>
    </row>
    <row r="1000" spans="1:2" ht="15" customHeight="1">
      <c r="A1000" s="2"/>
      <c r="B1000" s="16"/>
    </row>
    <row r="1001" spans="1:2" ht="15" customHeight="1">
      <c r="A1001" s="2"/>
      <c r="B1001" s="16"/>
    </row>
    <row r="1002" spans="1:2" ht="15" customHeight="1">
      <c r="A1002" s="2"/>
      <c r="B1002" s="16"/>
    </row>
    <row r="1003" spans="1:2" ht="15" customHeight="1">
      <c r="A1003" s="2"/>
      <c r="B1003" s="16"/>
    </row>
    <row r="1004" spans="1:2" ht="15" customHeight="1">
      <c r="A1004" s="2"/>
      <c r="B1004" s="16"/>
    </row>
    <row r="1005" spans="1:2" ht="15" customHeight="1">
      <c r="A1005" s="2"/>
      <c r="B1005" s="16"/>
    </row>
    <row r="1006" spans="1:2" ht="15" customHeight="1">
      <c r="A1006" s="2"/>
      <c r="B1006" s="16"/>
    </row>
    <row r="1007" spans="1:2" ht="15" customHeight="1">
      <c r="A1007" s="2"/>
      <c r="B1007" s="16"/>
    </row>
    <row r="1008" spans="1:2" ht="15" customHeight="1">
      <c r="A1008" s="2"/>
      <c r="B1008" s="16"/>
    </row>
    <row r="1009" spans="1:2" ht="15" customHeight="1">
      <c r="A1009" s="2"/>
      <c r="B1009" s="16"/>
    </row>
    <row r="1010" spans="1:2" ht="15" customHeight="1">
      <c r="A1010" s="2"/>
      <c r="B1010" s="16"/>
    </row>
    <row r="1011" spans="1:2" ht="15" customHeight="1">
      <c r="A1011" s="2"/>
      <c r="B1011" s="16"/>
    </row>
    <row r="1012" spans="1:2" ht="15" customHeight="1">
      <c r="A1012" s="2"/>
      <c r="B1012" s="16"/>
    </row>
    <row r="1013" spans="1:2" ht="15" customHeight="1">
      <c r="A1013" s="2"/>
      <c r="B1013" s="16"/>
    </row>
    <row r="1014" spans="1:2" ht="15" customHeight="1">
      <c r="A1014" s="2"/>
      <c r="B1014" s="16"/>
    </row>
    <row r="1015" spans="1:2" ht="15" customHeight="1">
      <c r="A1015" s="2"/>
      <c r="B1015" s="16"/>
    </row>
    <row r="1016" spans="1:2" ht="15" customHeight="1">
      <c r="A1016" s="2"/>
      <c r="B1016" s="16"/>
    </row>
    <row r="1017" spans="1:2" ht="15" customHeight="1">
      <c r="A1017" s="2"/>
      <c r="B1017" s="16"/>
    </row>
    <row r="1018" spans="1:2" ht="15" customHeight="1">
      <c r="A1018" s="2"/>
      <c r="B1018" s="16"/>
    </row>
    <row r="1019" spans="1:2" ht="15" customHeight="1">
      <c r="A1019" s="2"/>
      <c r="B1019" s="16"/>
    </row>
    <row r="1020" spans="1:2" ht="15" customHeight="1">
      <c r="A1020" s="2"/>
      <c r="B1020" s="16"/>
    </row>
    <row r="1021" spans="1:2" ht="15" customHeight="1">
      <c r="A1021" s="2"/>
      <c r="B1021" s="16"/>
    </row>
    <row r="1022" spans="1:2" ht="15" customHeight="1">
      <c r="A1022" s="2"/>
      <c r="B1022" s="16"/>
    </row>
    <row r="1023" spans="1:2" ht="15" customHeight="1">
      <c r="A1023" s="2"/>
      <c r="B1023" s="16"/>
    </row>
    <row r="1024" spans="1:2" ht="15" customHeight="1">
      <c r="A1024" s="2"/>
      <c r="B1024" s="16"/>
    </row>
    <row r="1025" spans="1:2" ht="15" customHeight="1">
      <c r="A1025" s="2"/>
      <c r="B1025" s="16"/>
    </row>
    <row r="1026" spans="1:2" ht="15" customHeight="1">
      <c r="A1026" s="2"/>
      <c r="B1026" s="16"/>
    </row>
    <row r="1027" spans="1:2" ht="15" customHeight="1">
      <c r="A1027" s="2"/>
      <c r="B1027" s="16"/>
    </row>
    <row r="1028" spans="1:2" ht="15" customHeight="1">
      <c r="A1028" s="2"/>
      <c r="B1028" s="16"/>
    </row>
    <row r="1029" spans="1:2" ht="15" customHeight="1">
      <c r="A1029" s="2"/>
      <c r="B1029" s="16"/>
    </row>
    <row r="1030" spans="1:2" ht="15" customHeight="1">
      <c r="A1030" s="2"/>
      <c r="B1030" s="16"/>
    </row>
    <row r="1031" spans="1:2" ht="15" customHeight="1">
      <c r="A1031" s="2"/>
      <c r="B1031" s="16"/>
    </row>
    <row r="1032" spans="1:2" ht="15" customHeight="1">
      <c r="A1032" s="2"/>
      <c r="B1032" s="16"/>
    </row>
    <row r="1033" spans="1:2" ht="15" customHeight="1">
      <c r="A1033" s="2"/>
      <c r="B1033" s="16"/>
    </row>
    <row r="1034" spans="1:2" ht="15" customHeight="1">
      <c r="A1034" s="2"/>
      <c r="B1034" s="16"/>
    </row>
    <row r="1035" spans="1:2" ht="15" customHeight="1">
      <c r="A1035" s="2"/>
      <c r="B1035" s="16"/>
    </row>
    <row r="1036" spans="1:2" ht="15" customHeight="1">
      <c r="A1036" s="2"/>
      <c r="B1036" s="16"/>
    </row>
    <row r="1037" spans="1:2" ht="15" customHeight="1">
      <c r="A1037" s="2"/>
      <c r="B1037" s="16"/>
    </row>
    <row r="1038" spans="1:2" ht="15" customHeight="1">
      <c r="A1038" s="2"/>
      <c r="B1038" s="16"/>
    </row>
    <row r="1039" spans="1:2" ht="15" customHeight="1">
      <c r="A1039" s="2"/>
      <c r="B1039" s="16"/>
    </row>
    <row r="1040" spans="1:2" ht="15" customHeight="1">
      <c r="A1040" s="2"/>
      <c r="B1040" s="16"/>
    </row>
    <row r="1041" spans="1:2" ht="15" customHeight="1">
      <c r="A1041" s="2"/>
      <c r="B1041" s="16"/>
    </row>
    <row r="1042" spans="1:2" ht="15" customHeight="1">
      <c r="A1042" s="2"/>
      <c r="B1042" s="16"/>
    </row>
    <row r="1043" spans="1:2" ht="15" customHeight="1">
      <c r="A1043" s="2"/>
      <c r="B1043" s="16"/>
    </row>
    <row r="1044" spans="1:2" ht="15" customHeight="1">
      <c r="A1044" s="2"/>
      <c r="B1044" s="16"/>
    </row>
    <row r="1045" spans="1:2" ht="15" customHeight="1">
      <c r="A1045" s="2"/>
      <c r="B1045" s="16"/>
    </row>
    <row r="1046" spans="1:2" ht="15" customHeight="1">
      <c r="A1046" s="2"/>
      <c r="B1046" s="16"/>
    </row>
    <row r="1047" spans="1:2" ht="15" customHeight="1">
      <c r="A1047" s="2"/>
      <c r="B1047" s="16"/>
    </row>
    <row r="1048" spans="1:2" ht="15" customHeight="1">
      <c r="A1048" s="2"/>
      <c r="B1048" s="16"/>
    </row>
    <row r="1049" spans="1:2" ht="15" customHeight="1">
      <c r="A1049" s="2"/>
      <c r="B1049" s="16"/>
    </row>
    <row r="1050" spans="1:2" ht="15" customHeight="1">
      <c r="A1050" s="2"/>
      <c r="B1050" s="16"/>
    </row>
    <row r="1051" spans="1:2" ht="15" customHeight="1">
      <c r="A1051" s="2"/>
      <c r="B1051" s="16"/>
    </row>
    <row r="1052" spans="1:2" ht="15" customHeight="1">
      <c r="A1052" s="2"/>
      <c r="B1052" s="16"/>
    </row>
    <row r="1053" spans="1:2" ht="15" customHeight="1">
      <c r="A1053" s="2"/>
      <c r="B1053" s="16"/>
    </row>
    <row r="1054" spans="1:2" ht="15" customHeight="1">
      <c r="A1054" s="2"/>
      <c r="B1054" s="16"/>
    </row>
    <row r="1055" spans="1:2" ht="15" customHeight="1">
      <c r="A1055" s="2"/>
      <c r="B1055" s="16"/>
    </row>
    <row r="1056" spans="1:2" ht="15" customHeight="1">
      <c r="A1056" s="2"/>
      <c r="B1056" s="16"/>
    </row>
    <row r="1057" spans="1:2" ht="15" customHeight="1">
      <c r="A1057" s="2"/>
      <c r="B1057" s="16"/>
    </row>
    <row r="1058" spans="1:2" ht="15" customHeight="1">
      <c r="A1058" s="2"/>
      <c r="B1058" s="16"/>
    </row>
    <row r="1059" spans="1:2" ht="15" customHeight="1">
      <c r="A1059" s="2"/>
      <c r="B1059" s="16"/>
    </row>
    <row r="1060" spans="1:2" ht="15" customHeight="1">
      <c r="A1060" s="2"/>
      <c r="B1060" s="16"/>
    </row>
    <row r="1061" spans="1:2" ht="15" customHeight="1">
      <c r="A1061" s="2"/>
      <c r="B1061" s="16"/>
    </row>
    <row r="1062" spans="1:2" ht="15" customHeight="1">
      <c r="A1062" s="2"/>
      <c r="B1062" s="16"/>
    </row>
    <row r="1063" spans="1:2" ht="15" customHeight="1">
      <c r="A1063" s="2"/>
      <c r="B1063" s="16"/>
    </row>
    <row r="1064" spans="1:2" ht="15" customHeight="1">
      <c r="A1064" s="2"/>
      <c r="B1064" s="16"/>
    </row>
    <row r="1065" spans="1:2" ht="15" customHeight="1">
      <c r="A1065" s="2"/>
      <c r="B1065" s="16"/>
    </row>
    <row r="1066" spans="1:2" ht="15" customHeight="1">
      <c r="A1066" s="2"/>
      <c r="B1066" s="16"/>
    </row>
    <row r="1067" spans="1:2" ht="15" customHeight="1">
      <c r="A1067" s="2"/>
      <c r="B1067" s="16"/>
    </row>
    <row r="1068" spans="1:2" ht="15" customHeight="1">
      <c r="A1068" s="2"/>
      <c r="B1068" s="16"/>
    </row>
    <row r="1069" spans="1:2" ht="15" customHeight="1">
      <c r="A1069" s="2"/>
      <c r="B1069" s="16"/>
    </row>
    <row r="1070" spans="1:2" ht="15" customHeight="1">
      <c r="A1070" s="2"/>
      <c r="B1070" s="16"/>
    </row>
    <row r="1071" spans="1:2" ht="15" customHeight="1">
      <c r="A1071" s="2"/>
      <c r="B1071" s="16"/>
    </row>
    <row r="1072" spans="1:2" ht="15" customHeight="1">
      <c r="A1072" s="2"/>
      <c r="B1072" s="16"/>
    </row>
    <row r="1073" spans="1:2" ht="15" customHeight="1">
      <c r="A1073" s="2"/>
      <c r="B1073" s="16"/>
    </row>
    <row r="1074" spans="1:2" ht="15" customHeight="1">
      <c r="A1074" s="2"/>
      <c r="B1074" s="16"/>
    </row>
    <row r="1075" spans="1:2" ht="15" customHeight="1">
      <c r="A1075" s="2"/>
      <c r="B1075" s="16"/>
    </row>
    <row r="1076" spans="1:2" ht="15" customHeight="1">
      <c r="A1076" s="2"/>
      <c r="B1076" s="16"/>
    </row>
    <row r="1077" spans="1:2" ht="15" customHeight="1">
      <c r="A1077" s="2"/>
      <c r="B1077" s="16"/>
    </row>
    <row r="1078" spans="1:2" ht="15" customHeight="1">
      <c r="A1078" s="2"/>
      <c r="B1078" s="16"/>
    </row>
    <row r="1079" spans="1:2" ht="15" customHeight="1">
      <c r="A1079" s="2"/>
      <c r="B1079" s="16"/>
    </row>
    <row r="1080" spans="1:2" ht="15" customHeight="1">
      <c r="A1080" s="2"/>
      <c r="B1080" s="16"/>
    </row>
    <row r="1081" spans="1:2" ht="15" customHeight="1">
      <c r="A1081" s="2"/>
      <c r="B1081" s="16"/>
    </row>
    <row r="1082" spans="1:2" ht="15" customHeight="1">
      <c r="A1082" s="2"/>
      <c r="B1082" s="16"/>
    </row>
    <row r="1083" spans="1:2" ht="15" customHeight="1">
      <c r="A1083" s="2"/>
      <c r="B1083" s="16"/>
    </row>
    <row r="1084" spans="1:2" ht="15" customHeight="1">
      <c r="A1084" s="2"/>
      <c r="B1084" s="16"/>
    </row>
    <row r="1085" spans="1:2" ht="15" customHeight="1">
      <c r="A1085" s="2"/>
      <c r="B1085" s="16"/>
    </row>
    <row r="1086" spans="1:2" ht="15" customHeight="1">
      <c r="A1086" s="2"/>
      <c r="B1086" s="16"/>
    </row>
    <row r="1087" spans="1:2" ht="15" customHeight="1">
      <c r="A1087" s="2"/>
      <c r="B1087" s="16"/>
    </row>
    <row r="1088" spans="1:2" ht="15" customHeight="1">
      <c r="A1088" s="2"/>
      <c r="B1088" s="16"/>
    </row>
    <row r="1089" spans="1:2" ht="15" customHeight="1">
      <c r="A1089" s="2"/>
      <c r="B1089" s="16"/>
    </row>
    <row r="1090" spans="1:2" ht="15" customHeight="1">
      <c r="A1090" s="2"/>
      <c r="B1090" s="16"/>
    </row>
    <row r="1091" spans="1:2" ht="15" customHeight="1">
      <c r="A1091" s="2"/>
      <c r="B1091" s="16"/>
    </row>
    <row r="1092" spans="1:2" ht="15" customHeight="1">
      <c r="A1092" s="2"/>
      <c r="B1092" s="16"/>
    </row>
    <row r="1093" spans="1:2" ht="15" customHeight="1">
      <c r="A1093" s="2"/>
      <c r="B1093" s="16"/>
    </row>
    <row r="1094" spans="1:2" ht="15" customHeight="1">
      <c r="A1094" s="2"/>
      <c r="B1094" s="16"/>
    </row>
    <row r="1095" spans="1:2" ht="15" customHeight="1">
      <c r="A1095" s="2"/>
      <c r="B1095" s="16"/>
    </row>
    <row r="1096" spans="1:2" ht="15" customHeight="1">
      <c r="A1096" s="2"/>
      <c r="B1096" s="16"/>
    </row>
    <row r="1097" spans="1:2" ht="15" customHeight="1">
      <c r="A1097" s="2"/>
      <c r="B1097" s="16"/>
    </row>
    <row r="1098" spans="1:2" ht="15" customHeight="1">
      <c r="A1098" s="2"/>
      <c r="B1098" s="16"/>
    </row>
    <row r="1099" spans="1:2" ht="15" customHeight="1">
      <c r="A1099" s="2"/>
      <c r="B1099" s="16"/>
    </row>
    <row r="1100" spans="1:2" ht="15" customHeight="1">
      <c r="A1100" s="2"/>
      <c r="B1100" s="16"/>
    </row>
    <row r="1101" spans="1:2" ht="15" customHeight="1">
      <c r="A1101" s="2"/>
      <c r="B1101" s="16"/>
    </row>
    <row r="1102" spans="1:2" ht="15" customHeight="1">
      <c r="A1102" s="2"/>
      <c r="B1102" s="16"/>
    </row>
    <row r="1103" spans="1:2" ht="15" customHeight="1">
      <c r="A1103" s="2"/>
      <c r="B1103" s="16"/>
    </row>
    <row r="1104" spans="1:2" ht="15" customHeight="1">
      <c r="A1104" s="2"/>
      <c r="B1104" s="16"/>
    </row>
    <row r="1105" spans="1:2" ht="15" customHeight="1">
      <c r="A1105" s="2"/>
      <c r="B1105" s="16"/>
    </row>
    <row r="1106" spans="1:2" ht="15" customHeight="1">
      <c r="A1106" s="2"/>
      <c r="B1106" s="16"/>
    </row>
    <row r="1107" spans="1:2" ht="15" customHeight="1">
      <c r="A1107" s="2"/>
      <c r="B1107" s="16"/>
    </row>
    <row r="1108" spans="1:2" ht="15" customHeight="1">
      <c r="A1108" s="2"/>
      <c r="B1108" s="16"/>
    </row>
    <row r="1109" spans="1:2" ht="15" customHeight="1">
      <c r="A1109" s="2"/>
      <c r="B1109" s="16"/>
    </row>
    <row r="1110" spans="1:2" ht="15" customHeight="1">
      <c r="A1110" s="2"/>
      <c r="B1110" s="16"/>
    </row>
    <row r="1111" spans="1:2" ht="15" customHeight="1">
      <c r="A1111" s="2"/>
      <c r="B1111" s="16"/>
    </row>
    <row r="1112" spans="1:2" ht="15" customHeight="1">
      <c r="A1112" s="2"/>
      <c r="B1112" s="16"/>
    </row>
    <row r="1113" spans="1:2" ht="15" customHeight="1">
      <c r="A1113" s="2"/>
      <c r="B1113" s="16"/>
    </row>
    <row r="1114" spans="1:2" ht="15" customHeight="1">
      <c r="A1114" s="2"/>
      <c r="B1114" s="16"/>
    </row>
    <row r="1115" spans="1:2" ht="15" customHeight="1">
      <c r="A1115" s="2"/>
      <c r="B1115" s="16"/>
    </row>
    <row r="1116" spans="1:2" ht="15" customHeight="1">
      <c r="A1116" s="2"/>
      <c r="B1116" s="16"/>
    </row>
    <row r="1117" spans="1:2" ht="15" customHeight="1">
      <c r="A1117" s="2"/>
      <c r="B1117" s="16"/>
    </row>
    <row r="1118" spans="1:2" ht="15" customHeight="1">
      <c r="A1118" s="2"/>
      <c r="B1118" s="16"/>
    </row>
    <row r="1119" spans="1:2" ht="15" customHeight="1">
      <c r="A1119" s="2"/>
      <c r="B1119" s="16"/>
    </row>
    <row r="1120" spans="1:2" ht="15" customHeight="1">
      <c r="A1120" s="2"/>
      <c r="B1120" s="16"/>
    </row>
    <row r="1121" spans="1:2" ht="15" customHeight="1">
      <c r="A1121" s="2"/>
      <c r="B1121" s="16"/>
    </row>
    <row r="1122" spans="1:2" ht="15" customHeight="1">
      <c r="A1122" s="2"/>
      <c r="B1122" s="16"/>
    </row>
    <row r="1123" spans="1:2" ht="15" customHeight="1">
      <c r="A1123" s="2"/>
      <c r="B1123" s="16"/>
    </row>
    <row r="1124" spans="1:2" ht="15" customHeight="1">
      <c r="A1124" s="2"/>
      <c r="B1124" s="16"/>
    </row>
    <row r="1125" spans="1:2" ht="15" customHeight="1">
      <c r="A1125" s="2"/>
      <c r="B1125" s="16"/>
    </row>
    <row r="1126" spans="1:2" ht="15" customHeight="1">
      <c r="A1126" s="2"/>
      <c r="B1126" s="16"/>
    </row>
    <row r="1127" spans="1:2" ht="15" customHeight="1">
      <c r="A1127" s="2"/>
      <c r="B1127" s="16"/>
    </row>
    <row r="1128" spans="1:2" ht="15" customHeight="1">
      <c r="A1128" s="2"/>
      <c r="B1128" s="16"/>
    </row>
    <row r="1129" spans="1:2" ht="15" customHeight="1">
      <c r="A1129" s="2"/>
      <c r="B1129" s="16"/>
    </row>
    <row r="1130" spans="1:2" ht="15" customHeight="1">
      <c r="A1130" s="2"/>
      <c r="B1130" s="16"/>
    </row>
    <row r="1131" spans="1:2" ht="15" customHeight="1">
      <c r="A1131" s="2"/>
      <c r="B1131" s="16"/>
    </row>
    <row r="1132" spans="1:2" ht="15" customHeight="1">
      <c r="A1132" s="2"/>
      <c r="B1132" s="16"/>
    </row>
    <row r="1133" spans="1:2" ht="15" customHeight="1">
      <c r="A1133" s="2"/>
      <c r="B1133" s="16"/>
    </row>
    <row r="1134" spans="1:2" ht="15" customHeight="1">
      <c r="A1134" s="2"/>
      <c r="B1134" s="16"/>
    </row>
    <row r="1135" spans="1:2" ht="15" customHeight="1">
      <c r="A1135" s="2"/>
      <c r="B1135" s="16"/>
    </row>
    <row r="1136" spans="1:2" ht="15" customHeight="1">
      <c r="A1136" s="2"/>
      <c r="B1136" s="16"/>
    </row>
    <row r="1137" spans="1:2" ht="15" customHeight="1">
      <c r="A1137" s="2"/>
      <c r="B1137" s="16"/>
    </row>
    <row r="1138" spans="1:2" ht="15" customHeight="1">
      <c r="A1138" s="2"/>
      <c r="B1138" s="16"/>
    </row>
    <row r="1139" spans="1:2" ht="15" customHeight="1">
      <c r="A1139" s="2"/>
      <c r="B1139" s="16"/>
    </row>
    <row r="1140" spans="1:2" ht="15" customHeight="1">
      <c r="A1140" s="2"/>
      <c r="B1140" s="16"/>
    </row>
    <row r="1141" spans="1:2" ht="15" customHeight="1">
      <c r="A1141" s="2"/>
      <c r="B1141" s="16"/>
    </row>
    <row r="1142" spans="1:2" ht="15" customHeight="1">
      <c r="A1142" s="2"/>
      <c r="B1142" s="16"/>
    </row>
    <row r="1143" spans="1:2" ht="15" customHeight="1">
      <c r="A1143" s="2"/>
      <c r="B1143" s="16"/>
    </row>
    <row r="1144" spans="1:2" ht="15" customHeight="1">
      <c r="A1144" s="2"/>
      <c r="B1144" s="16"/>
    </row>
    <row r="1145" spans="1:2" ht="15" customHeight="1">
      <c r="A1145" s="2"/>
      <c r="B1145" s="16"/>
    </row>
    <row r="1146" spans="1:2" ht="15" customHeight="1">
      <c r="A1146" s="2"/>
      <c r="B1146" s="16"/>
    </row>
    <row r="1147" spans="1:2" ht="15" customHeight="1">
      <c r="A1147" s="2"/>
      <c r="B1147" s="16"/>
    </row>
    <row r="1148" spans="1:2" ht="15" customHeight="1">
      <c r="A1148" s="2"/>
      <c r="B1148" s="16"/>
    </row>
    <row r="1149" spans="1:2" ht="15" customHeight="1">
      <c r="A1149" s="2"/>
      <c r="B1149" s="16"/>
    </row>
    <row r="1150" spans="1:2" ht="15" customHeight="1">
      <c r="A1150" s="2"/>
      <c r="B1150" s="16"/>
    </row>
    <row r="1151" spans="1:2" ht="15" customHeight="1">
      <c r="A1151" s="2"/>
      <c r="B1151" s="16"/>
    </row>
    <row r="1152" spans="1:2" ht="15" customHeight="1">
      <c r="A1152" s="2"/>
      <c r="B1152" s="16"/>
    </row>
    <row r="1153" spans="1:2" ht="15" customHeight="1">
      <c r="A1153" s="2"/>
      <c r="B1153" s="16"/>
    </row>
    <row r="1154" spans="1:2" ht="15" customHeight="1">
      <c r="A1154" s="2"/>
      <c r="B1154" s="16"/>
    </row>
    <row r="1155" spans="1:2" ht="15" customHeight="1">
      <c r="A1155" s="2"/>
      <c r="B1155" s="16"/>
    </row>
    <row r="1156" spans="1:2" ht="15" customHeight="1">
      <c r="A1156" s="2"/>
      <c r="B1156" s="16"/>
    </row>
    <row r="1157" spans="1:2" ht="15" customHeight="1">
      <c r="A1157" s="2"/>
      <c r="B1157" s="16"/>
    </row>
    <row r="1158" spans="1:2" ht="15" customHeight="1">
      <c r="A1158" s="2"/>
      <c r="B1158" s="16"/>
    </row>
    <row r="1159" spans="1:2" ht="15" customHeight="1">
      <c r="A1159" s="2"/>
      <c r="B1159" s="16"/>
    </row>
    <row r="1160" spans="1:2" ht="15" customHeight="1">
      <c r="A1160" s="2"/>
      <c r="B1160" s="16"/>
    </row>
    <row r="1161" spans="1:2" ht="15" customHeight="1">
      <c r="A1161" s="2"/>
      <c r="B1161" s="16"/>
    </row>
    <row r="1162" spans="1:2" ht="15" customHeight="1">
      <c r="A1162" s="2"/>
      <c r="B1162" s="16"/>
    </row>
    <row r="1163" spans="1:2" ht="15" customHeight="1">
      <c r="A1163" s="2"/>
      <c r="B1163" s="16"/>
    </row>
    <row r="1164" spans="1:2" ht="15" customHeight="1">
      <c r="A1164" s="2"/>
      <c r="B1164" s="16"/>
    </row>
    <row r="1165" spans="1:2" ht="15" customHeight="1">
      <c r="A1165" s="2"/>
      <c r="B1165" s="16"/>
    </row>
    <row r="1166" spans="1:2" ht="15" customHeight="1">
      <c r="A1166" s="2"/>
      <c r="B1166" s="16"/>
    </row>
    <row r="1167" spans="1:2" ht="15" customHeight="1">
      <c r="A1167" s="2"/>
      <c r="B1167" s="16"/>
    </row>
    <row r="1168" spans="1:2" ht="15" customHeight="1">
      <c r="A1168" s="2"/>
      <c r="B1168" s="16"/>
    </row>
    <row r="1169" spans="1:2" ht="15" customHeight="1">
      <c r="A1169" s="2"/>
      <c r="B1169" s="16"/>
    </row>
    <row r="1170" spans="1:2" ht="15" customHeight="1">
      <c r="A1170" s="2"/>
      <c r="B1170" s="16"/>
    </row>
    <row r="1171" spans="1:2" ht="15" customHeight="1">
      <c r="A1171" s="2"/>
      <c r="B1171" s="16"/>
    </row>
    <row r="1172" spans="1:2" ht="15" customHeight="1">
      <c r="A1172" s="2"/>
      <c r="B1172" s="16"/>
    </row>
    <row r="1173" spans="1:2" ht="15" customHeight="1">
      <c r="A1173" s="2"/>
      <c r="B1173" s="16"/>
    </row>
    <row r="1174" spans="1:2" ht="15" customHeight="1">
      <c r="A1174" s="2"/>
      <c r="B1174" s="16"/>
    </row>
    <row r="1175" spans="1:2" ht="15" customHeight="1">
      <c r="A1175" s="2"/>
      <c r="B1175" s="16"/>
    </row>
    <row r="1176" spans="1:2" ht="15" customHeight="1">
      <c r="A1176" s="2"/>
      <c r="B1176" s="16"/>
    </row>
    <row r="1177" spans="1:2" ht="15" customHeight="1">
      <c r="A1177" s="2"/>
      <c r="B1177" s="16"/>
    </row>
    <row r="1178" spans="1:2" ht="15" customHeight="1">
      <c r="A1178" s="2"/>
      <c r="B1178" s="16"/>
    </row>
    <row r="1179" spans="1:2" ht="15" customHeight="1">
      <c r="A1179" s="2"/>
      <c r="B1179" s="16"/>
    </row>
    <row r="1180" spans="1:2" ht="15" customHeight="1">
      <c r="A1180" s="2"/>
      <c r="B1180" s="16"/>
    </row>
    <row r="1181" spans="1:2" ht="15" customHeight="1">
      <c r="A1181" s="2"/>
      <c r="B1181" s="16"/>
    </row>
    <row r="1182" spans="1:2" ht="15" customHeight="1">
      <c r="A1182" s="2"/>
      <c r="B1182" s="16"/>
    </row>
    <row r="1183" spans="1:2" ht="15" customHeight="1">
      <c r="A1183" s="2"/>
      <c r="B1183" s="16"/>
    </row>
    <row r="1184" spans="1:2" ht="15" customHeight="1">
      <c r="A1184" s="2"/>
      <c r="B1184" s="16"/>
    </row>
    <row r="1185" spans="1:2" ht="15" customHeight="1">
      <c r="A1185" s="2"/>
      <c r="B1185" s="16"/>
    </row>
    <row r="1186" spans="1:2" ht="15" customHeight="1">
      <c r="A1186" s="2"/>
      <c r="B1186" s="16"/>
    </row>
    <row r="1187" spans="1:2" ht="15" customHeight="1">
      <c r="A1187" s="2"/>
      <c r="B1187" s="16"/>
    </row>
    <row r="1188" spans="1:2" ht="15" customHeight="1">
      <c r="A1188" s="2"/>
      <c r="B1188" s="16"/>
    </row>
    <row r="1189" spans="1:2" ht="15" customHeight="1">
      <c r="A1189" s="2"/>
      <c r="B1189" s="16"/>
    </row>
    <row r="1190" spans="1:2" ht="15" customHeight="1">
      <c r="A1190" s="2"/>
      <c r="B1190" s="16"/>
    </row>
    <row r="1191" spans="1:2" ht="15" customHeight="1">
      <c r="A1191" s="2"/>
      <c r="B1191" s="16"/>
    </row>
    <row r="1192" spans="1:2" ht="15" customHeight="1">
      <c r="A1192" s="2"/>
      <c r="B1192" s="16"/>
    </row>
    <row r="1193" spans="1:2" ht="15" customHeight="1">
      <c r="A1193" s="2"/>
      <c r="B1193" s="16"/>
    </row>
    <row r="1194" spans="1:2" ht="15" customHeight="1">
      <c r="A1194" s="2"/>
      <c r="B1194" s="16"/>
    </row>
    <row r="1195" spans="1:2" ht="15" customHeight="1">
      <c r="A1195" s="2"/>
      <c r="B1195" s="16"/>
    </row>
    <row r="1196" spans="1:2" ht="15" customHeight="1">
      <c r="A1196" s="2"/>
      <c r="B1196" s="16"/>
    </row>
    <row r="1197" spans="1:2" ht="15" customHeight="1">
      <c r="A1197" s="2"/>
      <c r="B1197" s="16"/>
    </row>
    <row r="1198" spans="1:2" ht="15" customHeight="1">
      <c r="A1198" s="2"/>
      <c r="B1198" s="16"/>
    </row>
    <row r="1199" spans="1:2" ht="15" customHeight="1">
      <c r="A1199" s="2"/>
      <c r="B1199" s="16"/>
    </row>
    <row r="1200" spans="1:2" ht="15" customHeight="1">
      <c r="A1200" s="2"/>
      <c r="B1200" s="16"/>
    </row>
    <row r="1201" spans="1:2" ht="15" customHeight="1">
      <c r="A1201" s="2"/>
      <c r="B1201" s="16"/>
    </row>
    <row r="1202" spans="1:2" ht="15" customHeight="1">
      <c r="A1202" s="2"/>
      <c r="B1202" s="16"/>
    </row>
    <row r="1203" spans="1:2" ht="15" customHeight="1">
      <c r="A1203" s="2"/>
      <c r="B1203" s="16"/>
    </row>
    <row r="1204" spans="1:2" ht="15" customHeight="1">
      <c r="A1204" s="2"/>
      <c r="B1204" s="16"/>
    </row>
    <row r="1205" spans="1:2" ht="15" customHeight="1">
      <c r="A1205" s="2"/>
      <c r="B1205" s="16"/>
    </row>
    <row r="1206" spans="1:2" ht="15" customHeight="1">
      <c r="A1206" s="2"/>
      <c r="B1206" s="16"/>
    </row>
    <row r="1207" spans="1:2" ht="15" customHeight="1">
      <c r="A1207" s="2"/>
      <c r="B1207" s="16"/>
    </row>
    <row r="1208" spans="1:2" ht="15" customHeight="1">
      <c r="A1208" s="2"/>
      <c r="B1208" s="16"/>
    </row>
    <row r="1209" spans="1:2" ht="15" customHeight="1">
      <c r="A1209" s="2"/>
      <c r="B1209" s="16"/>
    </row>
    <row r="1210" spans="1:2" ht="15" customHeight="1">
      <c r="A1210" s="2"/>
      <c r="B1210" s="16"/>
    </row>
    <row r="1211" spans="1:2" ht="15" customHeight="1">
      <c r="A1211" s="2"/>
      <c r="B1211" s="16"/>
    </row>
    <row r="1212" spans="1:2" ht="15" customHeight="1">
      <c r="A1212" s="2"/>
      <c r="B1212" s="16"/>
    </row>
    <row r="1213" spans="1:2" ht="15" customHeight="1">
      <c r="A1213" s="2"/>
      <c r="B1213" s="16"/>
    </row>
    <row r="1214" spans="1:2" ht="15" customHeight="1">
      <c r="A1214" s="2"/>
      <c r="B1214" s="16"/>
    </row>
    <row r="1215" spans="1:2" ht="15" customHeight="1">
      <c r="A1215" s="2"/>
      <c r="B1215" s="16"/>
    </row>
    <row r="1216" spans="1:2" ht="15" customHeight="1">
      <c r="A1216" s="2"/>
      <c r="B1216" s="16"/>
    </row>
    <row r="1217" spans="1:2" ht="15" customHeight="1">
      <c r="A1217" s="2"/>
      <c r="B1217" s="16"/>
    </row>
    <row r="1218" spans="1:2" ht="15" customHeight="1">
      <c r="A1218" s="2"/>
      <c r="B1218" s="16"/>
    </row>
    <row r="1219" spans="1:2" ht="15" customHeight="1">
      <c r="A1219" s="2"/>
      <c r="B1219" s="16"/>
    </row>
    <row r="1220" spans="1:2" ht="15" customHeight="1">
      <c r="A1220" s="2"/>
      <c r="B1220" s="16"/>
    </row>
    <row r="1221" spans="1:2" ht="15" customHeight="1">
      <c r="A1221" s="2"/>
      <c r="B1221" s="16"/>
    </row>
    <row r="1222" spans="1:2" ht="15" customHeight="1">
      <c r="A1222" s="2"/>
      <c r="B1222" s="16"/>
    </row>
    <row r="1223" spans="1:2" ht="15" customHeight="1">
      <c r="A1223" s="2"/>
      <c r="B1223" s="16"/>
    </row>
    <row r="1224" spans="1:2" ht="15" customHeight="1">
      <c r="A1224" s="2"/>
      <c r="B1224" s="16"/>
    </row>
    <row r="1225" spans="1:2" ht="15" customHeight="1">
      <c r="A1225" s="2"/>
      <c r="B1225" s="16"/>
    </row>
    <row r="1226" spans="1:2" ht="15" customHeight="1">
      <c r="A1226" s="2"/>
      <c r="B1226" s="16"/>
    </row>
    <row r="1227" spans="1:2" ht="15" customHeight="1">
      <c r="A1227" s="2"/>
      <c r="B1227" s="16"/>
    </row>
    <row r="1228" spans="1:2" ht="15" customHeight="1">
      <c r="A1228" s="2"/>
      <c r="B1228" s="16"/>
    </row>
    <row r="1229" spans="1:2" ht="15" customHeight="1">
      <c r="A1229" s="2"/>
      <c r="B1229" s="16"/>
    </row>
    <row r="1230" spans="1:2" ht="15" customHeight="1">
      <c r="A1230" s="2"/>
      <c r="B1230" s="16"/>
    </row>
    <row r="1231" spans="1:2" ht="15" customHeight="1">
      <c r="A1231" s="2"/>
      <c r="B1231" s="16"/>
    </row>
    <row r="1232" spans="1:2" ht="15" customHeight="1">
      <c r="A1232" s="2"/>
      <c r="B1232" s="16"/>
    </row>
    <row r="1233" spans="1:2" ht="15" customHeight="1">
      <c r="A1233" s="2"/>
      <c r="B1233" s="16"/>
    </row>
    <row r="1234" spans="1:2" ht="15" customHeight="1">
      <c r="A1234" s="2"/>
      <c r="B1234" s="16"/>
    </row>
    <row r="1235" spans="1:2" ht="15" customHeight="1">
      <c r="A1235" s="2"/>
      <c r="B1235" s="16"/>
    </row>
    <row r="1236" spans="1:2" ht="15" customHeight="1">
      <c r="A1236" s="2"/>
      <c r="B1236" s="16"/>
    </row>
    <row r="1237" spans="1:2" ht="15" customHeight="1">
      <c r="A1237" s="2"/>
      <c r="B1237" s="16"/>
    </row>
    <row r="1238" spans="1:2" ht="15" customHeight="1">
      <c r="A1238" s="2"/>
      <c r="B1238" s="16"/>
    </row>
    <row r="1239" spans="1:2" ht="15" customHeight="1">
      <c r="A1239" s="2"/>
      <c r="B1239" s="16"/>
    </row>
    <row r="1240" spans="1:2" ht="15" customHeight="1">
      <c r="A1240" s="2"/>
      <c r="B1240" s="16"/>
    </row>
    <row r="1241" spans="1:2" ht="15" customHeight="1">
      <c r="A1241" s="2"/>
      <c r="B1241" s="16"/>
    </row>
    <row r="1242" spans="1:2" ht="15" customHeight="1">
      <c r="A1242" s="2"/>
      <c r="B1242" s="16"/>
    </row>
    <row r="1243" spans="1:2" ht="15" customHeight="1">
      <c r="A1243" s="2"/>
      <c r="B1243" s="16"/>
    </row>
    <row r="1244" spans="1:2" ht="15" customHeight="1">
      <c r="A1244" s="2"/>
      <c r="B1244" s="16"/>
    </row>
    <row r="1245" spans="1:2" ht="15" customHeight="1">
      <c r="A1245" s="2"/>
      <c r="B1245" s="16"/>
    </row>
    <row r="1246" spans="1:2" ht="15" customHeight="1">
      <c r="A1246" s="2"/>
      <c r="B1246" s="16"/>
    </row>
    <row r="1247" spans="1:2" ht="15" customHeight="1">
      <c r="A1247" s="2"/>
      <c r="B1247" s="16"/>
    </row>
    <row r="1248" spans="1:2" ht="15" customHeight="1">
      <c r="A1248" s="2"/>
      <c r="B1248" s="16"/>
    </row>
    <row r="1249" spans="1:2" ht="15" customHeight="1">
      <c r="A1249" s="2"/>
      <c r="B1249" s="16"/>
    </row>
    <row r="1250" spans="1:2" ht="15" customHeight="1">
      <c r="A1250" s="2"/>
      <c r="B1250" s="16"/>
    </row>
    <row r="1251" spans="1:2" ht="15" customHeight="1">
      <c r="A1251" s="2"/>
      <c r="B1251" s="16"/>
    </row>
    <row r="1252" spans="1:2" ht="15" customHeight="1">
      <c r="A1252" s="2"/>
      <c r="B1252" s="16"/>
    </row>
    <row r="1253" spans="1:2" ht="15" customHeight="1">
      <c r="A1253" s="2"/>
      <c r="B1253" s="16"/>
    </row>
    <row r="1254" spans="1:2" ht="15" customHeight="1">
      <c r="A1254" s="2"/>
      <c r="B1254" s="16"/>
    </row>
    <row r="1255" spans="1:2" ht="15" customHeight="1">
      <c r="A1255" s="2"/>
      <c r="B1255" s="16"/>
    </row>
    <row r="1256" spans="1:2" ht="15" customHeight="1">
      <c r="A1256" s="2"/>
      <c r="B1256" s="16"/>
    </row>
    <row r="1257" spans="1:2" ht="15" customHeight="1">
      <c r="A1257" s="2"/>
      <c r="B1257" s="16"/>
    </row>
    <row r="1258" spans="1:2" ht="15" customHeight="1">
      <c r="A1258" s="2"/>
      <c r="B1258" s="16"/>
    </row>
    <row r="1259" spans="1:2" ht="15" customHeight="1">
      <c r="A1259" s="2"/>
      <c r="B1259" s="16"/>
    </row>
    <row r="1260" spans="1:2" ht="15" customHeight="1">
      <c r="A1260" s="2"/>
      <c r="B1260" s="16"/>
    </row>
    <row r="1261" spans="1:2" ht="15" customHeight="1">
      <c r="A1261" s="2"/>
      <c r="B1261" s="16"/>
    </row>
    <row r="1262" spans="1:2" ht="15" customHeight="1">
      <c r="A1262" s="2"/>
      <c r="B1262" s="16"/>
    </row>
    <row r="1263" spans="1:2" ht="15" customHeight="1">
      <c r="A1263" s="2"/>
      <c r="B1263" s="16"/>
    </row>
    <row r="1264" spans="1:2" ht="15" customHeight="1">
      <c r="A1264" s="2"/>
      <c r="B1264" s="16"/>
    </row>
    <row r="1265" spans="1:2" ht="15" customHeight="1">
      <c r="A1265" s="2"/>
      <c r="B1265" s="16"/>
    </row>
    <row r="1266" spans="1:2" ht="15" customHeight="1">
      <c r="A1266" s="2"/>
      <c r="B1266" s="16"/>
    </row>
    <row r="1267" spans="1:2" ht="15" customHeight="1">
      <c r="A1267" s="2"/>
      <c r="B1267" s="16"/>
    </row>
    <row r="1268" spans="1:2" ht="15" customHeight="1">
      <c r="A1268" s="2"/>
      <c r="B1268" s="16"/>
    </row>
    <row r="1269" spans="1:2" ht="15" customHeight="1">
      <c r="A1269" s="2"/>
      <c r="B1269" s="16"/>
    </row>
    <row r="1270" spans="1:2" ht="15" customHeight="1">
      <c r="A1270" s="2"/>
      <c r="B1270" s="16"/>
    </row>
    <row r="1271" spans="1:2" ht="15" customHeight="1">
      <c r="A1271" s="2"/>
      <c r="B1271" s="16"/>
    </row>
    <row r="1272" spans="1:2" ht="15" customHeight="1">
      <c r="A1272" s="2"/>
      <c r="B1272" s="16"/>
    </row>
    <row r="1273" spans="1:2" ht="15" customHeight="1">
      <c r="A1273" s="2"/>
      <c r="B1273" s="16"/>
    </row>
    <row r="1274" spans="1:2" ht="15" customHeight="1">
      <c r="A1274" s="2"/>
      <c r="B1274" s="16"/>
    </row>
    <row r="1275" spans="1:2" ht="15" customHeight="1">
      <c r="A1275" s="2"/>
      <c r="B1275" s="16"/>
    </row>
    <row r="1276" spans="1:2" ht="15" customHeight="1">
      <c r="A1276" s="2"/>
      <c r="B1276" s="16"/>
    </row>
    <row r="1277" spans="1:2" ht="15" customHeight="1">
      <c r="A1277" s="2"/>
      <c r="B1277" s="16"/>
    </row>
    <row r="1278" spans="1:2" ht="15" customHeight="1">
      <c r="A1278" s="2"/>
      <c r="B1278" s="16"/>
    </row>
    <row r="1279" spans="1:2" ht="15" customHeight="1">
      <c r="A1279" s="2"/>
      <c r="B1279" s="16"/>
    </row>
    <row r="1280" spans="1:2" ht="15" customHeight="1">
      <c r="A1280" s="2"/>
      <c r="B1280" s="16"/>
    </row>
    <row r="1281" spans="1:2" ht="15" customHeight="1">
      <c r="A1281" s="2"/>
      <c r="B1281" s="16"/>
    </row>
    <row r="1282" spans="1:2" ht="15" customHeight="1">
      <c r="A1282" s="2"/>
      <c r="B1282" s="16"/>
    </row>
    <row r="1283" spans="1:2" ht="15" customHeight="1">
      <c r="A1283" s="2"/>
      <c r="B1283" s="16"/>
    </row>
    <row r="1284" spans="1:2" ht="15" customHeight="1">
      <c r="A1284" s="2"/>
      <c r="B1284" s="16"/>
    </row>
    <row r="1285" spans="1:2" ht="15" customHeight="1">
      <c r="A1285" s="2"/>
      <c r="B1285" s="16"/>
    </row>
    <row r="1286" spans="1:2" ht="15" customHeight="1">
      <c r="A1286" s="2"/>
      <c r="B1286" s="16"/>
    </row>
    <row r="1287" spans="1:2" ht="15" customHeight="1">
      <c r="A1287" s="2"/>
      <c r="B1287" s="16"/>
    </row>
    <row r="1288" spans="1:2" ht="15" customHeight="1">
      <c r="A1288" s="2"/>
      <c r="B1288" s="16"/>
    </row>
    <row r="1289" spans="1:2" ht="15" customHeight="1">
      <c r="A1289" s="2"/>
      <c r="B1289" s="16"/>
    </row>
    <row r="1290" spans="1:2" ht="15" customHeight="1">
      <c r="A1290" s="2"/>
      <c r="B1290" s="16"/>
    </row>
    <row r="1291" spans="1:2" ht="15" customHeight="1">
      <c r="A1291" s="2"/>
      <c r="B1291" s="16"/>
    </row>
    <row r="1292" spans="1:2" ht="15" customHeight="1">
      <c r="A1292" s="2"/>
      <c r="B1292" s="16"/>
    </row>
    <row r="1293" spans="1:2" ht="15" customHeight="1">
      <c r="A1293" s="2"/>
      <c r="B1293" s="16"/>
    </row>
    <row r="1294" spans="1:2" ht="15" customHeight="1">
      <c r="A1294" s="2"/>
      <c r="B1294" s="16"/>
    </row>
    <row r="1295" spans="1:2" ht="15" customHeight="1">
      <c r="A1295" s="2"/>
      <c r="B1295" s="16"/>
    </row>
    <row r="1296" spans="1:2" ht="15" customHeight="1">
      <c r="A1296" s="2"/>
      <c r="B1296" s="16"/>
    </row>
    <row r="1297" spans="1:2" ht="15" customHeight="1">
      <c r="A1297" s="2"/>
      <c r="B1297" s="16"/>
    </row>
    <row r="1298" spans="1:2" ht="15" customHeight="1">
      <c r="A1298" s="2"/>
      <c r="B1298" s="16"/>
    </row>
    <row r="1299" spans="1:2" ht="15" customHeight="1">
      <c r="A1299" s="2"/>
      <c r="B1299" s="16"/>
    </row>
    <row r="1300" spans="1:2" ht="15" customHeight="1">
      <c r="A1300" s="2"/>
      <c r="B1300" s="16"/>
    </row>
    <row r="1301" spans="1:2" ht="15" customHeight="1">
      <c r="A1301" s="2"/>
      <c r="B1301" s="16"/>
    </row>
    <row r="1302" spans="1:2" ht="15" customHeight="1">
      <c r="A1302" s="2"/>
      <c r="B1302" s="16"/>
    </row>
    <row r="1303" spans="1:2" ht="15" customHeight="1">
      <c r="A1303" s="2"/>
      <c r="B1303" s="16"/>
    </row>
    <row r="1304" spans="1:2" ht="15" customHeight="1">
      <c r="A1304" s="2"/>
      <c r="B1304" s="16"/>
    </row>
    <row r="1305" spans="1:2" ht="15" customHeight="1">
      <c r="A1305" s="2"/>
      <c r="B1305" s="16"/>
    </row>
    <row r="1306" spans="1:2" ht="15" customHeight="1">
      <c r="A1306" s="2"/>
      <c r="B1306" s="16"/>
    </row>
    <row r="1307" spans="1:2" ht="15" customHeight="1">
      <c r="A1307" s="2"/>
      <c r="B1307" s="16"/>
    </row>
    <row r="1308" spans="1:2" ht="15" customHeight="1">
      <c r="A1308" s="2"/>
      <c r="B1308" s="16"/>
    </row>
    <row r="1309" spans="1:2" ht="15" customHeight="1">
      <c r="A1309" s="2"/>
      <c r="B1309" s="16"/>
    </row>
    <row r="1310" spans="1:2" ht="15" customHeight="1">
      <c r="A1310" s="2"/>
      <c r="B1310" s="16"/>
    </row>
    <row r="1311" spans="1:2" ht="15" customHeight="1">
      <c r="A1311" s="2"/>
      <c r="B1311" s="16"/>
    </row>
    <row r="1312" spans="1:2" ht="15" customHeight="1">
      <c r="A1312" s="2"/>
      <c r="B1312" s="16"/>
    </row>
    <row r="1313" spans="1:2" ht="15" customHeight="1">
      <c r="A1313" s="2"/>
      <c r="B1313" s="16"/>
    </row>
    <row r="1314" spans="1:2" ht="15" customHeight="1">
      <c r="A1314" s="2"/>
      <c r="B1314" s="16"/>
    </row>
    <row r="1315" spans="1:2" ht="15" customHeight="1">
      <c r="A1315" s="2"/>
      <c r="B1315" s="16"/>
    </row>
    <row r="1316" spans="1:2" ht="15" customHeight="1">
      <c r="A1316" s="2"/>
      <c r="B1316" s="16"/>
    </row>
    <row r="1317" spans="1:2" ht="15" customHeight="1">
      <c r="A1317" s="2"/>
      <c r="B1317" s="16"/>
    </row>
    <row r="1318" spans="1:2" ht="15" customHeight="1">
      <c r="A1318" s="2"/>
      <c r="B1318" s="16"/>
    </row>
    <row r="1319" spans="1:2" ht="15" customHeight="1">
      <c r="A1319" s="2"/>
      <c r="B1319" s="16"/>
    </row>
    <row r="1320" spans="1:2" ht="15" customHeight="1">
      <c r="A1320" s="2"/>
      <c r="B1320" s="16"/>
    </row>
    <row r="1321" spans="1:2" ht="15" customHeight="1">
      <c r="A1321" s="2"/>
      <c r="B1321" s="16"/>
    </row>
    <row r="1322" spans="1:2" ht="15" customHeight="1">
      <c r="A1322" s="2"/>
      <c r="B1322" s="16"/>
    </row>
    <row r="1323" spans="1:2" ht="15" customHeight="1">
      <c r="A1323" s="2"/>
      <c r="B1323" s="16"/>
    </row>
    <row r="1324" spans="1:2" ht="15" customHeight="1">
      <c r="A1324" s="2"/>
      <c r="B1324" s="16"/>
    </row>
    <row r="1325" spans="1:2" ht="15" customHeight="1">
      <c r="A1325" s="2"/>
      <c r="B1325" s="16"/>
    </row>
    <row r="1326" spans="1:2" ht="15" customHeight="1">
      <c r="A1326" s="2"/>
      <c r="B1326" s="16"/>
    </row>
    <row r="1327" spans="1:2" ht="15" customHeight="1">
      <c r="A1327" s="2"/>
      <c r="B1327" s="16"/>
    </row>
    <row r="1328" spans="1:2" ht="15" customHeight="1">
      <c r="A1328" s="2"/>
      <c r="B1328" s="16"/>
    </row>
    <row r="1329" spans="1:2" ht="15" customHeight="1">
      <c r="A1329" s="2"/>
      <c r="B1329" s="16"/>
    </row>
    <row r="1330" spans="1:2" ht="15" customHeight="1">
      <c r="A1330" s="2"/>
      <c r="B1330" s="16"/>
    </row>
    <row r="1331" spans="1:2" ht="15" customHeight="1">
      <c r="A1331" s="2"/>
      <c r="B1331" s="16"/>
    </row>
    <row r="1332" spans="1:2" ht="15" customHeight="1">
      <c r="A1332" s="2"/>
      <c r="B1332" s="16"/>
    </row>
    <row r="1333" spans="1:2" ht="15" customHeight="1">
      <c r="A1333" s="2"/>
      <c r="B1333" s="16"/>
    </row>
    <row r="1334" spans="1:2" ht="15" customHeight="1">
      <c r="A1334" s="2"/>
      <c r="B1334" s="16"/>
    </row>
    <row r="1335" spans="1:2" ht="15" customHeight="1">
      <c r="A1335" s="2"/>
      <c r="B1335" s="16"/>
    </row>
    <row r="1336" spans="1:2" ht="15" customHeight="1">
      <c r="A1336" s="2"/>
      <c r="B1336" s="16"/>
    </row>
    <row r="1337" spans="1:2" ht="15" customHeight="1">
      <c r="A1337" s="2"/>
      <c r="B1337" s="16"/>
    </row>
    <row r="1338" spans="1:2" ht="15" customHeight="1">
      <c r="A1338" s="2"/>
      <c r="B1338" s="16"/>
    </row>
    <row r="1339" spans="1:2" ht="15" customHeight="1">
      <c r="A1339" s="2"/>
      <c r="B1339" s="16"/>
    </row>
    <row r="1340" spans="1:2" ht="15" customHeight="1">
      <c r="A1340" s="2"/>
      <c r="B1340" s="16"/>
    </row>
    <row r="1341" spans="1:2" ht="15" customHeight="1">
      <c r="A1341" s="2"/>
      <c r="B1341" s="16"/>
    </row>
    <row r="1342" spans="1:2" ht="15" customHeight="1">
      <c r="A1342" s="2"/>
      <c r="B1342" s="16"/>
    </row>
    <row r="1343" spans="1:2" ht="15" customHeight="1">
      <c r="A1343" s="2"/>
      <c r="B1343" s="16"/>
    </row>
    <row r="1344" spans="1:2" ht="15" customHeight="1">
      <c r="A1344" s="2"/>
      <c r="B1344" s="16"/>
    </row>
    <row r="1345" spans="1:2" ht="15" customHeight="1">
      <c r="A1345" s="2"/>
      <c r="B1345" s="16"/>
    </row>
    <row r="1346" spans="1:2" ht="15" customHeight="1">
      <c r="A1346" s="2"/>
      <c r="B1346" s="16"/>
    </row>
    <row r="1347" spans="1:2" ht="15" customHeight="1">
      <c r="A1347" s="2"/>
      <c r="B1347" s="16"/>
    </row>
    <row r="1348" spans="1:2" ht="15" customHeight="1">
      <c r="A1348" s="2"/>
      <c r="B1348" s="16"/>
    </row>
    <row r="1349" spans="1:2" ht="15" customHeight="1">
      <c r="A1349" s="2"/>
      <c r="B1349" s="16"/>
    </row>
    <row r="1350" spans="1:2" ht="15" customHeight="1">
      <c r="A1350" s="2"/>
      <c r="B1350" s="16"/>
    </row>
    <row r="1351" spans="1:2" ht="15" customHeight="1">
      <c r="A1351" s="2"/>
      <c r="B1351" s="16"/>
    </row>
    <row r="1352" spans="1:2" ht="15" customHeight="1">
      <c r="A1352" s="2"/>
      <c r="B1352" s="16"/>
    </row>
    <row r="1353" spans="1:2" ht="15" customHeight="1">
      <c r="A1353" s="2"/>
      <c r="B1353" s="16"/>
    </row>
    <row r="1354" spans="1:2" ht="15" customHeight="1">
      <c r="A1354" s="2"/>
      <c r="B1354" s="16"/>
    </row>
    <row r="1355" spans="1:2" ht="15" customHeight="1">
      <c r="A1355" s="2"/>
      <c r="B1355" s="16"/>
    </row>
    <row r="1356" spans="1:2" ht="15" customHeight="1">
      <c r="A1356" s="2"/>
      <c r="B1356" s="16"/>
    </row>
    <row r="1357" spans="1:2" ht="15" customHeight="1">
      <c r="A1357" s="2"/>
      <c r="B1357" s="16"/>
    </row>
    <row r="1358" spans="1:2" ht="15" customHeight="1">
      <c r="A1358" s="2"/>
      <c r="B1358" s="16"/>
    </row>
    <row r="1359" spans="1:2" ht="15" customHeight="1">
      <c r="A1359" s="2"/>
      <c r="B1359" s="16"/>
    </row>
    <row r="1360" spans="1:2" ht="15" customHeight="1">
      <c r="A1360" s="2"/>
      <c r="B1360" s="16"/>
    </row>
    <row r="1361" spans="1:2" ht="15" customHeight="1">
      <c r="A1361" s="2"/>
      <c r="B1361" s="16"/>
    </row>
    <row r="1362" spans="1:2" ht="15" customHeight="1">
      <c r="A1362" s="2"/>
      <c r="B1362" s="16"/>
    </row>
    <row r="1363" spans="1:2" ht="15" customHeight="1">
      <c r="A1363" s="2"/>
      <c r="B1363" s="16"/>
    </row>
    <row r="1364" spans="1:2" ht="15" customHeight="1">
      <c r="A1364" s="2"/>
      <c r="B1364" s="16"/>
    </row>
    <row r="1365" spans="1:2" ht="15" customHeight="1">
      <c r="A1365" s="2"/>
      <c r="B1365" s="16"/>
    </row>
    <row r="1366" spans="1:2" ht="15" customHeight="1">
      <c r="A1366" s="2"/>
      <c r="B1366" s="16"/>
    </row>
    <row r="1367" spans="1:2" ht="15" customHeight="1">
      <c r="A1367" s="2"/>
      <c r="B1367" s="16"/>
    </row>
    <row r="1368" spans="1:2" ht="15" customHeight="1">
      <c r="A1368" s="2"/>
      <c r="B1368" s="16"/>
    </row>
    <row r="1369" spans="1:2" ht="15" customHeight="1">
      <c r="A1369" s="2"/>
      <c r="B1369" s="16"/>
    </row>
    <row r="1370" spans="1:2" ht="15" customHeight="1">
      <c r="A1370" s="2"/>
      <c r="B1370" s="16"/>
    </row>
    <row r="1371" spans="1:2" ht="15" customHeight="1">
      <c r="A1371" s="2"/>
      <c r="B1371" s="16"/>
    </row>
    <row r="1372" spans="1:2" ht="15" customHeight="1">
      <c r="A1372" s="2"/>
      <c r="B1372" s="16"/>
    </row>
    <row r="1373" spans="1:2" ht="15" customHeight="1">
      <c r="A1373" s="2"/>
      <c r="B1373" s="16"/>
    </row>
    <row r="1374" spans="1:2" ht="15" customHeight="1">
      <c r="A1374" s="2"/>
      <c r="B1374" s="16"/>
    </row>
    <row r="1375" spans="1:2" ht="15" customHeight="1">
      <c r="A1375" s="2"/>
      <c r="B1375" s="16"/>
    </row>
    <row r="1376" spans="1:2" ht="15" customHeight="1">
      <c r="A1376" s="2"/>
      <c r="B1376" s="16"/>
    </row>
    <row r="1377" spans="1:2" ht="15" customHeight="1">
      <c r="A1377" s="2"/>
      <c r="B1377" s="16"/>
    </row>
    <row r="1378" spans="1:2" ht="15" customHeight="1">
      <c r="A1378" s="2"/>
      <c r="B1378" s="16"/>
    </row>
    <row r="1379" spans="1:2" ht="15" customHeight="1">
      <c r="A1379" s="2"/>
      <c r="B1379" s="16"/>
    </row>
    <row r="1380" spans="1:2" ht="15" customHeight="1">
      <c r="A1380" s="2"/>
      <c r="B1380" s="16"/>
    </row>
    <row r="1381" spans="1:2" ht="15" customHeight="1">
      <c r="A1381" s="2"/>
      <c r="B1381" s="16"/>
    </row>
    <row r="1382" spans="1:2" ht="15" customHeight="1">
      <c r="A1382" s="2"/>
      <c r="B1382" s="16"/>
    </row>
    <row r="1383" spans="1:2" ht="15" customHeight="1">
      <c r="A1383" s="2"/>
      <c r="B1383" s="16"/>
    </row>
    <row r="1384" spans="1:2" ht="15" customHeight="1">
      <c r="A1384" s="2"/>
      <c r="B1384" s="16"/>
    </row>
    <row r="1385" spans="1:2" ht="15" customHeight="1">
      <c r="A1385" s="2"/>
      <c r="B1385" s="16"/>
    </row>
    <row r="1386" spans="1:2" ht="15" customHeight="1">
      <c r="A1386" s="2"/>
      <c r="B1386" s="16"/>
    </row>
    <row r="1387" spans="1:2" ht="15" customHeight="1">
      <c r="A1387" s="2"/>
      <c r="B1387" s="16"/>
    </row>
    <row r="1388" spans="1:2" ht="15" customHeight="1">
      <c r="A1388" s="2"/>
      <c r="B1388" s="16"/>
    </row>
    <row r="1389" spans="1:2" ht="15" customHeight="1">
      <c r="A1389" s="2"/>
      <c r="B1389" s="16"/>
    </row>
    <row r="1390" spans="1:2" ht="15" customHeight="1">
      <c r="A1390" s="2"/>
      <c r="B1390" s="16"/>
    </row>
    <row r="1391" spans="1:2" ht="15" customHeight="1">
      <c r="A1391" s="2"/>
      <c r="B1391" s="16"/>
    </row>
    <row r="1392" spans="1:2" ht="15" customHeight="1">
      <c r="A1392" s="2"/>
      <c r="B1392" s="16"/>
    </row>
    <row r="1393" spans="1:2" ht="15" customHeight="1">
      <c r="A1393" s="2"/>
      <c r="B1393" s="16"/>
    </row>
    <row r="1394" spans="1:2" ht="15" customHeight="1">
      <c r="A1394" s="2"/>
      <c r="B1394" s="16"/>
    </row>
    <row r="1395" spans="1:2" ht="15" customHeight="1">
      <c r="A1395" s="2"/>
      <c r="B1395" s="16"/>
    </row>
    <row r="1396" spans="1:2" ht="15" customHeight="1">
      <c r="A1396" s="2"/>
      <c r="B1396" s="16"/>
    </row>
    <row r="1397" spans="1:2" ht="15" customHeight="1">
      <c r="A1397" s="2"/>
      <c r="B1397" s="16"/>
    </row>
    <row r="1398" spans="1:2" ht="15" customHeight="1">
      <c r="A1398" s="2"/>
      <c r="B1398" s="16"/>
    </row>
    <row r="1399" spans="1:2" ht="15" customHeight="1">
      <c r="A1399" s="2"/>
      <c r="B1399" s="16"/>
    </row>
    <row r="1400" spans="1:2" ht="15" customHeight="1">
      <c r="A1400" s="2"/>
      <c r="B1400" s="16"/>
    </row>
    <row r="1401" spans="1:2" ht="15" customHeight="1">
      <c r="A1401" s="2"/>
      <c r="B1401" s="16"/>
    </row>
    <row r="1402" spans="1:2" ht="15" customHeight="1">
      <c r="A1402" s="2"/>
      <c r="B1402" s="16"/>
    </row>
    <row r="1403" spans="1:2" ht="15" customHeight="1">
      <c r="A1403" s="2"/>
      <c r="B1403" s="16"/>
    </row>
    <row r="1404" spans="1:2" ht="15" customHeight="1">
      <c r="A1404" s="2"/>
      <c r="B1404" s="16"/>
    </row>
    <row r="1405" spans="1:2" ht="15" customHeight="1">
      <c r="A1405" s="2"/>
      <c r="B1405" s="16"/>
    </row>
    <row r="1406" spans="1:2" ht="15" customHeight="1">
      <c r="A1406" s="2"/>
      <c r="B1406" s="16"/>
    </row>
    <row r="1407" spans="1:2" ht="15" customHeight="1">
      <c r="A1407" s="2"/>
      <c r="B1407" s="16"/>
    </row>
    <row r="1408" spans="1:2" ht="15" customHeight="1">
      <c r="A1408" s="2"/>
      <c r="B1408" s="16"/>
    </row>
    <row r="1409" spans="1:2" ht="15" customHeight="1">
      <c r="A1409" s="2"/>
      <c r="B1409" s="16"/>
    </row>
    <row r="1410" spans="1:2" ht="15" customHeight="1">
      <c r="A1410" s="2"/>
      <c r="B1410" s="16"/>
    </row>
    <row r="1411" spans="1:2" ht="15" customHeight="1">
      <c r="A1411" s="2"/>
      <c r="B1411" s="16"/>
    </row>
    <row r="1412" spans="1:2" ht="15" customHeight="1">
      <c r="A1412" s="2"/>
      <c r="B1412" s="16"/>
    </row>
    <row r="1413" spans="1:2" ht="15" customHeight="1">
      <c r="A1413" s="2"/>
      <c r="B1413" s="16"/>
    </row>
    <row r="1414" spans="1:2" ht="15" customHeight="1">
      <c r="A1414" s="2"/>
      <c r="B1414" s="16"/>
    </row>
    <row r="1415" spans="1:2" ht="15" customHeight="1">
      <c r="A1415" s="2"/>
      <c r="B1415" s="16"/>
    </row>
    <row r="1416" spans="1:2" ht="15" customHeight="1">
      <c r="A1416" s="2"/>
      <c r="B1416" s="16"/>
    </row>
    <row r="1417" spans="1:2" ht="15" customHeight="1">
      <c r="A1417" s="2"/>
      <c r="B1417" s="16"/>
    </row>
    <row r="1418" spans="1:2" ht="15" customHeight="1">
      <c r="A1418" s="2"/>
      <c r="B1418" s="16"/>
    </row>
    <row r="1419" spans="1:2" ht="15" customHeight="1">
      <c r="A1419" s="2"/>
      <c r="B1419" s="16"/>
    </row>
    <row r="1420" spans="1:2" ht="15" customHeight="1">
      <c r="A1420" s="2"/>
      <c r="B1420" s="16"/>
    </row>
    <row r="1421" spans="1:2" ht="15" customHeight="1">
      <c r="A1421" s="2"/>
      <c r="B1421" s="16"/>
    </row>
    <row r="1422" spans="1:2" ht="15" customHeight="1">
      <c r="A1422" s="2"/>
      <c r="B1422" s="16"/>
    </row>
    <row r="1423" spans="1:2" ht="15" customHeight="1">
      <c r="A1423" s="2"/>
      <c r="B1423" s="16"/>
    </row>
    <row r="1424" spans="1:2" ht="15" customHeight="1">
      <c r="A1424" s="2"/>
      <c r="B1424" s="16"/>
    </row>
    <row r="1425" spans="1:2" ht="15" customHeight="1">
      <c r="A1425" s="2"/>
      <c r="B1425" s="16"/>
    </row>
    <row r="1426" spans="1:2" ht="15" customHeight="1">
      <c r="A1426" s="2"/>
      <c r="B1426" s="16"/>
    </row>
    <row r="1427" spans="1:2" ht="15" customHeight="1">
      <c r="A1427" s="2"/>
      <c r="B1427" s="16"/>
    </row>
    <row r="1428" spans="1:2" ht="15" customHeight="1">
      <c r="A1428" s="2"/>
      <c r="B1428" s="16"/>
    </row>
    <row r="1429" spans="1:2" ht="15" customHeight="1">
      <c r="A1429" s="2"/>
      <c r="B1429" s="16"/>
    </row>
    <row r="1430" spans="1:2" ht="15" customHeight="1">
      <c r="A1430" s="2"/>
      <c r="B1430" s="16"/>
    </row>
    <row r="1431" spans="1:2" ht="15" customHeight="1">
      <c r="A1431" s="2"/>
      <c r="B1431" s="16"/>
    </row>
    <row r="1432" spans="1:2" ht="15" customHeight="1">
      <c r="A1432" s="2"/>
      <c r="B1432" s="16"/>
    </row>
    <row r="1433" spans="1:2" ht="15" customHeight="1">
      <c r="A1433" s="2"/>
      <c r="B1433" s="16"/>
    </row>
    <row r="1434" spans="1:2" ht="15" customHeight="1">
      <c r="A1434" s="2"/>
      <c r="B1434" s="16"/>
    </row>
    <row r="1435" spans="1:2" ht="15" customHeight="1">
      <c r="A1435" s="2"/>
      <c r="B1435" s="16"/>
    </row>
    <row r="1436" spans="1:2" ht="15" customHeight="1">
      <c r="A1436" s="2"/>
      <c r="B1436" s="16"/>
    </row>
    <row r="1437" spans="1:2" ht="15" customHeight="1">
      <c r="A1437" s="2"/>
      <c r="B1437" s="16"/>
    </row>
    <row r="1438" spans="1:2" ht="15" customHeight="1">
      <c r="A1438" s="2"/>
      <c r="B1438" s="16"/>
    </row>
    <row r="1439" spans="1:2" ht="15" customHeight="1">
      <c r="A1439" s="2"/>
      <c r="B1439" s="16"/>
    </row>
    <row r="1440" spans="1:2" ht="15" customHeight="1">
      <c r="A1440" s="2"/>
      <c r="B1440" s="16"/>
    </row>
    <row r="1441" spans="1:2" ht="15" customHeight="1">
      <c r="A1441" s="2"/>
      <c r="B1441" s="16"/>
    </row>
    <row r="1442" spans="1:2" ht="15" customHeight="1">
      <c r="A1442" s="2"/>
      <c r="B1442" s="16"/>
    </row>
    <row r="1443" spans="1:2" ht="15" customHeight="1">
      <c r="A1443" s="2"/>
      <c r="B1443" s="16"/>
    </row>
    <row r="1444" spans="1:2" ht="15" customHeight="1">
      <c r="A1444" s="2"/>
      <c r="B1444" s="16"/>
    </row>
    <row r="1445" spans="1:2" ht="15" customHeight="1">
      <c r="A1445" s="2"/>
      <c r="B1445" s="16"/>
    </row>
    <row r="1446" spans="1:2" ht="15" customHeight="1">
      <c r="A1446" s="2"/>
      <c r="B1446" s="16"/>
    </row>
    <row r="1447" spans="1:2" ht="15" customHeight="1">
      <c r="A1447" s="2"/>
      <c r="B1447" s="16"/>
    </row>
    <row r="1448" spans="1:2" ht="15" customHeight="1">
      <c r="A1448" s="2"/>
      <c r="B1448" s="16"/>
    </row>
    <row r="1449" spans="1:2" ht="15" customHeight="1">
      <c r="A1449" s="2"/>
      <c r="B1449" s="16"/>
    </row>
    <row r="1450" spans="1:2" ht="15" customHeight="1">
      <c r="A1450" s="2"/>
      <c r="B1450" s="16"/>
    </row>
    <row r="1451" spans="1:2" ht="15" customHeight="1">
      <c r="A1451" s="2"/>
      <c r="B1451" s="16"/>
    </row>
    <row r="1452" spans="1:2" ht="15" customHeight="1">
      <c r="A1452" s="2"/>
      <c r="B1452" s="16"/>
    </row>
    <row r="1453" spans="1:2" ht="15" customHeight="1">
      <c r="A1453" s="2"/>
      <c r="B1453" s="16"/>
    </row>
    <row r="1454" spans="1:2" ht="15" customHeight="1">
      <c r="A1454" s="2"/>
      <c r="B1454" s="16"/>
    </row>
    <row r="1455" spans="1:2" ht="15" customHeight="1">
      <c r="A1455" s="2"/>
      <c r="B1455" s="16"/>
    </row>
    <row r="1456" spans="1:2" ht="15" customHeight="1">
      <c r="A1456" s="2"/>
      <c r="B1456" s="16"/>
    </row>
    <row r="1457" spans="1:2" ht="15" customHeight="1">
      <c r="A1457" s="2"/>
      <c r="B1457" s="16"/>
    </row>
    <row r="1458" spans="1:2" ht="15" customHeight="1">
      <c r="A1458" s="2"/>
      <c r="B1458" s="16"/>
    </row>
    <row r="1459" spans="1:2" ht="15" customHeight="1">
      <c r="A1459" s="2"/>
      <c r="B1459" s="16"/>
    </row>
    <row r="1460" spans="1:2" ht="15" customHeight="1">
      <c r="A1460" s="2"/>
      <c r="B1460" s="16"/>
    </row>
    <row r="1461" spans="1:2" ht="15" customHeight="1">
      <c r="A1461" s="2"/>
      <c r="B1461" s="16"/>
    </row>
    <row r="1462" spans="1:2" ht="15" customHeight="1">
      <c r="A1462" s="2"/>
      <c r="B1462" s="16"/>
    </row>
    <row r="1463" spans="1:2" ht="15" customHeight="1">
      <c r="A1463" s="2"/>
      <c r="B1463" s="16"/>
    </row>
    <row r="1464" spans="1:2" ht="15" customHeight="1">
      <c r="A1464" s="2"/>
      <c r="B1464" s="16"/>
    </row>
    <row r="1465" spans="1:2" ht="15" customHeight="1">
      <c r="A1465" s="2"/>
      <c r="B1465" s="16"/>
    </row>
    <row r="1466" spans="1:2" ht="15" customHeight="1">
      <c r="A1466" s="2"/>
      <c r="B1466" s="16"/>
    </row>
    <row r="1467" spans="1:2" ht="15" customHeight="1">
      <c r="A1467" s="2"/>
      <c r="B1467" s="16"/>
    </row>
    <row r="1468" spans="1:2" ht="15" customHeight="1">
      <c r="A1468" s="2"/>
      <c r="B1468" s="16"/>
    </row>
    <row r="1469" spans="1:2" ht="15" customHeight="1">
      <c r="A1469" s="2"/>
      <c r="B1469" s="16"/>
    </row>
    <row r="1470" spans="1:2" ht="15" customHeight="1">
      <c r="A1470" s="2"/>
      <c r="B1470" s="16"/>
    </row>
    <row r="1471" spans="1:2" ht="15" customHeight="1">
      <c r="A1471" s="2"/>
      <c r="B1471" s="16"/>
    </row>
    <row r="1472" spans="1:2" ht="15" customHeight="1">
      <c r="A1472" s="2"/>
      <c r="B1472" s="16"/>
    </row>
    <row r="1473" spans="1:2" ht="15" customHeight="1">
      <c r="A1473" s="2"/>
      <c r="B1473" s="16"/>
    </row>
    <row r="1474" spans="1:2" ht="15" customHeight="1">
      <c r="A1474" s="2"/>
      <c r="B1474" s="16"/>
    </row>
    <row r="1475" spans="1:2" ht="15" customHeight="1">
      <c r="A1475" s="2"/>
      <c r="B1475" s="16"/>
    </row>
    <row r="1476" spans="1:2" ht="15" customHeight="1">
      <c r="A1476" s="2"/>
      <c r="B1476" s="16"/>
    </row>
    <row r="1477" spans="1:2" ht="15" customHeight="1">
      <c r="A1477" s="2"/>
      <c r="B1477" s="16"/>
    </row>
    <row r="1478" spans="1:2" ht="15" customHeight="1">
      <c r="A1478" s="2"/>
      <c r="B1478" s="16"/>
    </row>
    <row r="1479" spans="1:2" ht="15" customHeight="1">
      <c r="A1479" s="2"/>
      <c r="B1479" s="16"/>
    </row>
    <row r="1480" spans="1:2" ht="15" customHeight="1">
      <c r="A1480" s="2"/>
      <c r="B1480" s="16"/>
    </row>
    <row r="1481" spans="1:2" ht="15" customHeight="1">
      <c r="A1481" s="2"/>
      <c r="B1481" s="16"/>
    </row>
    <row r="1482" spans="1:2" ht="15" customHeight="1">
      <c r="A1482" s="2"/>
      <c r="B1482" s="16"/>
    </row>
    <row r="1483" spans="1:2" ht="15" customHeight="1">
      <c r="A1483" s="2"/>
      <c r="B1483" s="16"/>
    </row>
    <row r="1484" spans="1:2" ht="15" customHeight="1">
      <c r="A1484" s="2"/>
      <c r="B1484" s="16"/>
    </row>
    <row r="1485" spans="1:2" ht="15" customHeight="1">
      <c r="A1485" s="2"/>
      <c r="B1485" s="16"/>
    </row>
    <row r="1486" spans="1:2" ht="15" customHeight="1">
      <c r="A1486" s="2"/>
      <c r="B1486" s="16"/>
    </row>
    <row r="1487" spans="1:2" ht="15" customHeight="1">
      <c r="A1487" s="2"/>
      <c r="B1487" s="16"/>
    </row>
    <row r="1488" spans="1:2" ht="15" customHeight="1">
      <c r="A1488" s="2"/>
      <c r="B1488" s="16"/>
    </row>
    <row r="1489" spans="1:2" ht="15" customHeight="1">
      <c r="A1489" s="2"/>
      <c r="B1489" s="16"/>
    </row>
    <row r="1490" spans="1:2" ht="15" customHeight="1">
      <c r="A1490" s="2"/>
      <c r="B1490" s="16"/>
    </row>
    <row r="1491" spans="1:2" ht="15" customHeight="1">
      <c r="A1491" s="2"/>
      <c r="B1491" s="16"/>
    </row>
    <row r="1492" spans="1:2" ht="15" customHeight="1">
      <c r="A1492" s="2"/>
      <c r="B1492" s="16"/>
    </row>
    <row r="1493" spans="1:2" ht="15" customHeight="1">
      <c r="A1493" s="2"/>
      <c r="B1493" s="16"/>
    </row>
    <row r="1494" spans="1:2" ht="15" customHeight="1">
      <c r="A1494" s="2"/>
      <c r="B1494" s="16"/>
    </row>
    <row r="1495" spans="1:2" ht="15" customHeight="1">
      <c r="A1495" s="2"/>
      <c r="B1495" s="16"/>
    </row>
    <row r="1496" spans="1:2" ht="15" customHeight="1">
      <c r="A1496" s="2"/>
      <c r="B1496" s="16"/>
    </row>
    <row r="1497" spans="1:2" ht="15" customHeight="1">
      <c r="A1497" s="2"/>
      <c r="B1497" s="16"/>
    </row>
    <row r="1498" spans="1:2" ht="15" customHeight="1">
      <c r="A1498" s="2"/>
      <c r="B1498" s="16"/>
    </row>
    <row r="1499" spans="1:2" ht="15" customHeight="1">
      <c r="A1499" s="2"/>
      <c r="B1499" s="16"/>
    </row>
    <row r="1500" spans="1:2" ht="15" customHeight="1">
      <c r="A1500" s="2"/>
      <c r="B1500" s="16"/>
    </row>
    <row r="1501" spans="1:2" ht="15" customHeight="1">
      <c r="A1501" s="2"/>
      <c r="B1501" s="16"/>
    </row>
    <row r="1502" spans="1:2" ht="15" customHeight="1">
      <c r="A1502" s="2"/>
      <c r="B1502" s="16"/>
    </row>
    <row r="1503" spans="1:2" ht="15" customHeight="1">
      <c r="A1503" s="2"/>
      <c r="B1503" s="16"/>
    </row>
    <row r="1504" spans="1:2" ht="15" customHeight="1">
      <c r="A1504" s="2"/>
      <c r="B1504" s="16"/>
    </row>
    <row r="1505" spans="1:2" ht="15" customHeight="1">
      <c r="A1505" s="2"/>
      <c r="B1505" s="16"/>
    </row>
    <row r="1506" spans="1:2" ht="15" customHeight="1">
      <c r="A1506" s="2"/>
      <c r="B1506" s="16"/>
    </row>
    <row r="1507" spans="1:2" ht="15" customHeight="1">
      <c r="A1507" s="2"/>
      <c r="B1507" s="16"/>
    </row>
    <row r="1508" spans="1:2" ht="15" customHeight="1">
      <c r="A1508" s="2"/>
      <c r="B1508" s="16"/>
    </row>
    <row r="1509" spans="1:2" ht="15" customHeight="1">
      <c r="A1509" s="2"/>
      <c r="B1509" s="16"/>
    </row>
    <row r="1510" spans="1:2" ht="15" customHeight="1">
      <c r="A1510" s="2"/>
      <c r="B1510" s="16"/>
    </row>
    <row r="1511" spans="1:2" ht="15" customHeight="1">
      <c r="A1511" s="2"/>
      <c r="B1511" s="16"/>
    </row>
    <row r="1512" spans="1:2" ht="15" customHeight="1">
      <c r="A1512" s="2"/>
      <c r="B1512" s="16"/>
    </row>
    <row r="1513" spans="1:2" ht="15" customHeight="1">
      <c r="A1513" s="2"/>
      <c r="B1513" s="16"/>
    </row>
    <row r="1514" spans="1:2" ht="15" customHeight="1">
      <c r="A1514" s="2"/>
      <c r="B1514" s="16"/>
    </row>
    <row r="1515" spans="1:2" ht="15" customHeight="1">
      <c r="A1515" s="2"/>
      <c r="B1515" s="16"/>
    </row>
    <row r="1516" spans="1:2" ht="15" customHeight="1">
      <c r="A1516" s="2"/>
      <c r="B1516" s="16"/>
    </row>
    <row r="1517" spans="1:2" ht="15" customHeight="1">
      <c r="A1517" s="2"/>
      <c r="B1517" s="16"/>
    </row>
    <row r="1518" spans="1:2" ht="15" customHeight="1">
      <c r="A1518" s="2"/>
      <c r="B1518" s="16"/>
    </row>
    <row r="1519" spans="1:2" ht="15" customHeight="1">
      <c r="A1519" s="2"/>
      <c r="B1519" s="16"/>
    </row>
    <row r="1520" spans="1:2" ht="15" customHeight="1">
      <c r="A1520" s="2"/>
      <c r="B1520" s="16"/>
    </row>
    <row r="1521" spans="1:2" ht="15" customHeight="1">
      <c r="A1521" s="2"/>
      <c r="B1521" s="16"/>
    </row>
    <row r="1522" spans="1:2" ht="15" customHeight="1">
      <c r="A1522" s="2"/>
      <c r="B1522" s="16"/>
    </row>
    <row r="1523" spans="1:2" ht="15" customHeight="1">
      <c r="A1523" s="2"/>
      <c r="B1523" s="16"/>
    </row>
    <row r="1524" spans="1:2" ht="15" customHeight="1">
      <c r="A1524" s="2"/>
      <c r="B1524" s="16"/>
    </row>
    <row r="1525" spans="1:2" ht="15" customHeight="1">
      <c r="A1525" s="2"/>
      <c r="B1525" s="16"/>
    </row>
    <row r="1526" spans="1:2" ht="15" customHeight="1">
      <c r="A1526" s="2"/>
      <c r="B1526" s="16"/>
    </row>
    <row r="1527" spans="1:2" ht="15" customHeight="1">
      <c r="A1527" s="2"/>
      <c r="B1527" s="16"/>
    </row>
    <row r="1528" spans="1:2" ht="15" customHeight="1">
      <c r="A1528" s="2"/>
      <c r="B1528" s="16"/>
    </row>
    <row r="1529" spans="1:2" ht="15" customHeight="1">
      <c r="A1529" s="2"/>
      <c r="B1529" s="16"/>
    </row>
    <row r="1530" spans="1:2" ht="15" customHeight="1">
      <c r="A1530" s="2"/>
      <c r="B1530" s="16"/>
    </row>
    <row r="1531" spans="1:2" ht="15" customHeight="1">
      <c r="A1531" s="2"/>
      <c r="B1531" s="16"/>
    </row>
    <row r="1532" spans="1:2" ht="15" customHeight="1">
      <c r="A1532" s="2"/>
      <c r="B1532" s="16"/>
    </row>
    <row r="1533" spans="1:2" ht="15" customHeight="1">
      <c r="A1533" s="2"/>
      <c r="B1533" s="16"/>
    </row>
    <row r="1534" spans="1:2" ht="15" customHeight="1">
      <c r="A1534" s="2"/>
      <c r="B1534" s="16"/>
    </row>
    <row r="1535" spans="1:2" ht="15" customHeight="1">
      <c r="A1535" s="2"/>
      <c r="B1535" s="16"/>
    </row>
    <row r="1536" spans="1:2" ht="15" customHeight="1">
      <c r="A1536" s="2"/>
      <c r="B1536" s="16"/>
    </row>
    <row r="1537" spans="1:2" ht="15" customHeight="1">
      <c r="A1537" s="2"/>
      <c r="B1537" s="16"/>
    </row>
    <row r="1538" spans="1:2" ht="15" customHeight="1">
      <c r="A1538" s="2"/>
      <c r="B1538" s="16"/>
    </row>
    <row r="1539" spans="1:2" ht="15" customHeight="1">
      <c r="A1539" s="2"/>
      <c r="B1539" s="16"/>
    </row>
    <row r="1540" spans="1:2" ht="15" customHeight="1">
      <c r="A1540" s="2"/>
      <c r="B1540" s="16"/>
    </row>
    <row r="1541" spans="1:2" ht="15" customHeight="1">
      <c r="A1541" s="2"/>
      <c r="B1541" s="16"/>
    </row>
    <row r="1542" spans="1:2" ht="15" customHeight="1">
      <c r="A1542" s="2"/>
      <c r="B1542" s="16"/>
    </row>
    <row r="1543" spans="1:2" ht="15" customHeight="1">
      <c r="A1543" s="2"/>
      <c r="B1543" s="16"/>
    </row>
    <row r="1544" spans="1:2" ht="15" customHeight="1">
      <c r="A1544" s="2"/>
      <c r="B1544" s="16"/>
    </row>
    <row r="1545" spans="1:2" ht="15" customHeight="1">
      <c r="A1545" s="2"/>
      <c r="B1545" s="16"/>
    </row>
    <row r="1546" spans="1:2" ht="15" customHeight="1">
      <c r="A1546" s="2"/>
      <c r="B1546" s="16"/>
    </row>
    <row r="1547" spans="1:2" ht="15" customHeight="1">
      <c r="A1547" s="2"/>
      <c r="B1547" s="16"/>
    </row>
    <row r="1548" spans="1:2" ht="15" customHeight="1">
      <c r="A1548" s="2"/>
      <c r="B1548" s="16"/>
    </row>
    <row r="1549" spans="1:2" ht="15" customHeight="1">
      <c r="A1549" s="2"/>
      <c r="B1549" s="16"/>
    </row>
    <row r="1550" spans="1:2" ht="15" customHeight="1">
      <c r="A1550" s="2"/>
      <c r="B1550" s="16"/>
    </row>
    <row r="1551" spans="1:2" ht="15" customHeight="1">
      <c r="A1551" s="2"/>
      <c r="B1551" s="16"/>
    </row>
    <row r="1552" spans="1:2" ht="15" customHeight="1">
      <c r="A1552" s="2"/>
      <c r="B1552" s="16"/>
    </row>
    <row r="1553" spans="1:2" ht="15" customHeight="1">
      <c r="A1553" s="2"/>
      <c r="B1553" s="16"/>
    </row>
    <row r="1554" spans="1:2" ht="15" customHeight="1">
      <c r="A1554" s="2"/>
      <c r="B1554" s="16"/>
    </row>
    <row r="1555" spans="1:2" ht="15" customHeight="1">
      <c r="A1555" s="2"/>
      <c r="B1555" s="16"/>
    </row>
    <row r="1556" spans="1:2" ht="15" customHeight="1">
      <c r="A1556" s="2"/>
      <c r="B1556" s="16"/>
    </row>
    <row r="1557" spans="1:2" ht="15" customHeight="1">
      <c r="A1557" s="2"/>
      <c r="B1557" s="16"/>
    </row>
    <row r="1558" spans="1:2" ht="15" customHeight="1">
      <c r="A1558" s="2"/>
      <c r="B1558" s="16"/>
    </row>
    <row r="1559" spans="1:2" ht="15" customHeight="1">
      <c r="A1559" s="2"/>
      <c r="B1559" s="16"/>
    </row>
    <row r="1560" spans="1:2" ht="15" customHeight="1">
      <c r="A1560" s="2"/>
      <c r="B1560" s="16"/>
    </row>
    <row r="1561" spans="1:2" ht="15" customHeight="1">
      <c r="A1561" s="2"/>
      <c r="B1561" s="16"/>
    </row>
    <row r="1562" spans="1:2" ht="15" customHeight="1">
      <c r="A1562" s="2"/>
      <c r="B1562" s="16"/>
    </row>
    <row r="1563" spans="1:2" ht="15" customHeight="1">
      <c r="A1563" s="2"/>
      <c r="B1563" s="16"/>
    </row>
    <row r="1564" spans="1:2" ht="15" customHeight="1">
      <c r="A1564" s="2"/>
      <c r="B1564" s="16"/>
    </row>
    <row r="1565" spans="1:2" ht="15" customHeight="1">
      <c r="A1565" s="2"/>
      <c r="B1565" s="16"/>
    </row>
    <row r="1566" spans="1:2" ht="15" customHeight="1">
      <c r="A1566" s="2"/>
      <c r="B1566" s="16"/>
    </row>
    <row r="1567" spans="1:2" ht="15" customHeight="1">
      <c r="A1567" s="2"/>
      <c r="B1567" s="16"/>
    </row>
    <row r="1568" spans="1:2" ht="15" customHeight="1">
      <c r="A1568" s="2"/>
      <c r="B1568" s="16"/>
    </row>
    <row r="1569" spans="1:2" ht="15" customHeight="1">
      <c r="A1569" s="2"/>
      <c r="B1569" s="16"/>
    </row>
    <row r="1570" spans="1:2" ht="15" customHeight="1">
      <c r="A1570" s="2"/>
      <c r="B1570" s="16"/>
    </row>
    <row r="1571" spans="1:2" ht="15" customHeight="1">
      <c r="A1571" s="2"/>
      <c r="B1571" s="16"/>
    </row>
    <row r="1572" spans="1:2" ht="15" customHeight="1">
      <c r="A1572" s="2"/>
      <c r="B1572" s="16"/>
    </row>
    <row r="1573" spans="1:2" ht="15" customHeight="1">
      <c r="A1573" s="2"/>
      <c r="B1573" s="16"/>
    </row>
    <row r="1574" spans="1:2" ht="15" customHeight="1">
      <c r="A1574" s="2"/>
      <c r="B1574" s="16"/>
    </row>
    <row r="1575" spans="1:2" ht="15" customHeight="1">
      <c r="A1575" s="2"/>
      <c r="B1575" s="16"/>
    </row>
    <row r="1576" spans="1:2" ht="15" customHeight="1">
      <c r="A1576" s="2"/>
      <c r="B1576" s="16"/>
    </row>
    <row r="1577" spans="1:2" ht="15" customHeight="1">
      <c r="A1577" s="2"/>
      <c r="B1577" s="16"/>
    </row>
    <row r="1578" spans="1:2" ht="15" customHeight="1">
      <c r="A1578" s="2"/>
      <c r="B1578" s="16"/>
    </row>
    <row r="1579" spans="1:2" ht="15" customHeight="1">
      <c r="A1579" s="2"/>
      <c r="B1579" s="16"/>
    </row>
    <row r="1580" spans="1:2" ht="15" customHeight="1">
      <c r="A1580" s="2"/>
      <c r="B1580" s="16"/>
    </row>
    <row r="1581" spans="1:2" ht="15" customHeight="1">
      <c r="A1581" s="2"/>
      <c r="B1581" s="16"/>
    </row>
    <row r="1582" spans="1:2" ht="15" customHeight="1">
      <c r="A1582" s="2"/>
      <c r="B1582" s="16"/>
    </row>
    <row r="1583" spans="1:2" ht="15" customHeight="1">
      <c r="A1583" s="2"/>
      <c r="B1583" s="16"/>
    </row>
    <row r="1584" spans="1:2" ht="15" customHeight="1">
      <c r="A1584" s="2"/>
      <c r="B1584" s="16"/>
    </row>
    <row r="1585" spans="1:2" ht="15" customHeight="1">
      <c r="A1585" s="2"/>
      <c r="B1585" s="16"/>
    </row>
    <row r="1586" spans="1:2" ht="15" customHeight="1">
      <c r="A1586" s="2"/>
      <c r="B1586" s="16"/>
    </row>
    <row r="1587" spans="1:2" ht="15" customHeight="1">
      <c r="A1587" s="2"/>
      <c r="B1587" s="16"/>
    </row>
    <row r="1588" spans="1:2" ht="15" customHeight="1">
      <c r="A1588" s="2"/>
      <c r="B1588" s="16"/>
    </row>
    <row r="1589" spans="1:2" ht="15" customHeight="1">
      <c r="A1589" s="2"/>
      <c r="B1589" s="16"/>
    </row>
    <row r="1590" spans="1:2" ht="15" customHeight="1">
      <c r="A1590" s="2"/>
      <c r="B1590" s="16"/>
    </row>
    <row r="1591" spans="1:2" ht="15" customHeight="1">
      <c r="A1591" s="2"/>
      <c r="B1591" s="16"/>
    </row>
    <row r="1592" spans="1:2" ht="15" customHeight="1">
      <c r="A1592" s="2"/>
      <c r="B1592" s="16"/>
    </row>
    <row r="1593" spans="1:2" ht="15" customHeight="1">
      <c r="A1593" s="2"/>
      <c r="B1593" s="16"/>
    </row>
    <row r="1594" spans="1:2" ht="15" customHeight="1">
      <c r="A1594" s="2"/>
      <c r="B1594" s="16"/>
    </row>
    <row r="1595" spans="1:2" ht="15" customHeight="1">
      <c r="A1595" s="2"/>
      <c r="B1595" s="16"/>
    </row>
    <row r="1596" spans="1:2" ht="15" customHeight="1">
      <c r="A1596" s="2"/>
      <c r="B1596" s="16"/>
    </row>
    <row r="1597" spans="1:2" ht="15" customHeight="1">
      <c r="A1597" s="2"/>
      <c r="B1597" s="16"/>
    </row>
    <row r="1598" spans="1:2" ht="15" customHeight="1">
      <c r="A1598" s="2"/>
      <c r="B1598" s="16"/>
    </row>
    <row r="1599" spans="1:2" ht="15" customHeight="1">
      <c r="A1599" s="2"/>
      <c r="B1599" s="16"/>
    </row>
    <row r="1600" spans="1:2" ht="15" customHeight="1">
      <c r="A1600" s="2"/>
      <c r="B1600" s="16"/>
    </row>
    <row r="1601" spans="1:2" ht="15" customHeight="1">
      <c r="A1601" s="2"/>
      <c r="B1601" s="16"/>
    </row>
    <row r="1602" spans="1:2" ht="15" customHeight="1">
      <c r="A1602" s="2"/>
      <c r="B1602" s="16"/>
    </row>
    <row r="1603" spans="1:2" ht="15" customHeight="1">
      <c r="A1603" s="2"/>
      <c r="B1603" s="16"/>
    </row>
    <row r="1604" spans="1:2" ht="15" customHeight="1">
      <c r="A1604" s="2"/>
      <c r="B1604" s="16"/>
    </row>
    <row r="1605" spans="1:2" ht="15" customHeight="1">
      <c r="A1605" s="2"/>
      <c r="B1605" s="16"/>
    </row>
    <row r="1606" spans="1:2" ht="15" customHeight="1">
      <c r="A1606" s="2"/>
      <c r="B1606" s="16"/>
    </row>
    <row r="1607" spans="1:2" ht="15" customHeight="1">
      <c r="A1607" s="2"/>
      <c r="B1607" s="16"/>
    </row>
    <row r="1608" spans="1:2" ht="15" customHeight="1">
      <c r="A1608" s="2"/>
      <c r="B1608" s="16"/>
    </row>
    <row r="1609" spans="1:2" ht="15" customHeight="1">
      <c r="A1609" s="2"/>
      <c r="B1609" s="16"/>
    </row>
    <row r="1610" spans="1:2" ht="15" customHeight="1">
      <c r="A1610" s="2"/>
      <c r="B1610" s="16"/>
    </row>
    <row r="1611" spans="1:2" ht="15" customHeight="1">
      <c r="A1611" s="2"/>
      <c r="B1611" s="16"/>
    </row>
    <row r="1612" spans="1:2" ht="15" customHeight="1">
      <c r="A1612" s="2"/>
      <c r="B1612" s="16"/>
    </row>
    <row r="1613" spans="1:2" ht="15" customHeight="1">
      <c r="A1613" s="2"/>
      <c r="B1613" s="16"/>
    </row>
    <row r="1614" spans="1:2" ht="15" customHeight="1">
      <c r="A1614" s="2"/>
      <c r="B1614" s="16"/>
    </row>
    <row r="1615" spans="1:2" ht="15" customHeight="1">
      <c r="A1615" s="2"/>
      <c r="B1615" s="16"/>
    </row>
    <row r="1616" spans="1:2" ht="15" customHeight="1">
      <c r="A1616" s="2"/>
      <c r="B1616" s="16"/>
    </row>
    <row r="1617" spans="1:2" ht="15" customHeight="1">
      <c r="A1617" s="2"/>
      <c r="B1617" s="16"/>
    </row>
    <row r="1618" spans="1:2" ht="15" customHeight="1">
      <c r="A1618" s="2"/>
      <c r="B1618" s="16"/>
    </row>
    <row r="1619" spans="1:2" ht="15" customHeight="1">
      <c r="A1619" s="2"/>
      <c r="B1619" s="16"/>
    </row>
    <row r="1620" spans="1:2" ht="15" customHeight="1">
      <c r="A1620" s="2"/>
      <c r="B1620" s="16"/>
    </row>
    <row r="1621" spans="1:2" ht="15" customHeight="1">
      <c r="A1621" s="2"/>
      <c r="B1621" s="16"/>
    </row>
    <row r="1622" spans="1:2" ht="15" customHeight="1">
      <c r="A1622" s="2"/>
      <c r="B1622" s="16"/>
    </row>
    <row r="1623" spans="1:2" ht="15" customHeight="1">
      <c r="A1623" s="2"/>
      <c r="B1623" s="16"/>
    </row>
    <row r="1624" spans="1:2" ht="15" customHeight="1">
      <c r="A1624" s="2"/>
      <c r="B1624" s="16"/>
    </row>
    <row r="1625" spans="1:2" ht="15" customHeight="1">
      <c r="A1625" s="2"/>
      <c r="B1625" s="16"/>
    </row>
    <row r="1626" spans="1:2" ht="15" customHeight="1">
      <c r="A1626" s="2"/>
      <c r="B1626" s="16"/>
    </row>
    <row r="1627" spans="1:2" ht="15" customHeight="1">
      <c r="A1627" s="2"/>
      <c r="B1627" s="16"/>
    </row>
    <row r="1628" spans="1:2" ht="15" customHeight="1">
      <c r="A1628" s="2"/>
      <c r="B1628" s="16"/>
    </row>
    <row r="1629" spans="1:2" ht="15" customHeight="1">
      <c r="A1629" s="2"/>
      <c r="B1629" s="16"/>
    </row>
    <row r="1630" spans="1:2" ht="15" customHeight="1">
      <c r="A1630" s="2"/>
      <c r="B1630" s="16"/>
    </row>
    <row r="1631" spans="1:2" ht="15" customHeight="1">
      <c r="A1631" s="2"/>
      <c r="B1631" s="16"/>
    </row>
    <row r="1632" spans="1:2" ht="15" customHeight="1">
      <c r="A1632" s="2"/>
      <c r="B1632" s="16"/>
    </row>
    <row r="1633" spans="1:2" ht="15" customHeight="1">
      <c r="A1633" s="2"/>
      <c r="B1633" s="16"/>
    </row>
    <row r="1634" spans="1:2" ht="15" customHeight="1">
      <c r="A1634" s="2"/>
      <c r="B1634" s="16"/>
    </row>
    <row r="1635" spans="1:2" ht="15" customHeight="1">
      <c r="A1635" s="2"/>
      <c r="B1635" s="16"/>
    </row>
    <row r="1636" spans="1:2" ht="15" customHeight="1">
      <c r="A1636" s="2"/>
      <c r="B1636" s="16"/>
    </row>
    <row r="1637" spans="1:2" ht="15" customHeight="1">
      <c r="A1637" s="2"/>
      <c r="B1637" s="16"/>
    </row>
    <row r="1638" spans="1:2" ht="15" customHeight="1">
      <c r="A1638" s="2"/>
      <c r="B1638" s="16"/>
    </row>
    <row r="1639" spans="1:2" ht="15" customHeight="1">
      <c r="A1639" s="2"/>
      <c r="B1639" s="16"/>
    </row>
    <row r="1640" spans="1:2" ht="15" customHeight="1">
      <c r="A1640" s="2"/>
      <c r="B1640" s="16"/>
    </row>
    <row r="1641" spans="1:2" ht="15" customHeight="1">
      <c r="A1641" s="2"/>
      <c r="B1641" s="16"/>
    </row>
    <row r="1642" spans="1:2" ht="15" customHeight="1">
      <c r="A1642" s="2"/>
      <c r="B1642" s="16"/>
    </row>
    <row r="1643" spans="1:2" ht="15" customHeight="1">
      <c r="A1643" s="2"/>
      <c r="B1643" s="16"/>
    </row>
    <row r="1644" spans="1:2" ht="15" customHeight="1">
      <c r="A1644" s="2"/>
      <c r="B1644" s="16"/>
    </row>
    <row r="1645" spans="1:2" ht="15" customHeight="1">
      <c r="A1645" s="2"/>
      <c r="B1645" s="16"/>
    </row>
    <row r="1646" spans="1:2" ht="15" customHeight="1">
      <c r="A1646" s="2"/>
      <c r="B1646" s="16"/>
    </row>
    <row r="1647" spans="1:2" ht="15" customHeight="1">
      <c r="A1647" s="2"/>
      <c r="B1647" s="16"/>
    </row>
    <row r="1648" spans="1:2" ht="15" customHeight="1">
      <c r="A1648" s="2"/>
      <c r="B1648" s="16"/>
    </row>
    <row r="1649" spans="1:2" ht="15" customHeight="1">
      <c r="A1649" s="2"/>
      <c r="B1649" s="16"/>
    </row>
    <row r="1650" spans="1:2" ht="15" customHeight="1">
      <c r="A1650" s="2"/>
      <c r="B1650" s="16"/>
    </row>
    <row r="1651" spans="1:2" ht="15" customHeight="1">
      <c r="A1651" s="2"/>
      <c r="B1651" s="16"/>
    </row>
    <row r="1652" spans="1:2" ht="15" customHeight="1">
      <c r="A1652" s="2"/>
      <c r="B1652" s="16"/>
    </row>
    <row r="1653" spans="1:2" ht="15" customHeight="1">
      <c r="A1653" s="2"/>
      <c r="B1653" s="16"/>
    </row>
    <row r="1654" spans="1:2" ht="15" customHeight="1">
      <c r="A1654" s="2"/>
      <c r="B1654" s="16"/>
    </row>
    <row r="1655" spans="1:2" ht="15" customHeight="1">
      <c r="A1655" s="2"/>
      <c r="B1655" s="16"/>
    </row>
    <row r="1656" spans="1:2" ht="15" customHeight="1">
      <c r="A1656" s="2"/>
      <c r="B1656" s="16"/>
    </row>
    <row r="1657" spans="1:2" ht="15" customHeight="1">
      <c r="A1657" s="2"/>
      <c r="B1657" s="16"/>
    </row>
    <row r="1658" spans="1:2" ht="15" customHeight="1">
      <c r="A1658" s="2"/>
      <c r="B1658" s="16"/>
    </row>
    <row r="1659" spans="1:2" ht="15" customHeight="1">
      <c r="A1659" s="2"/>
      <c r="B1659" s="16"/>
    </row>
    <row r="1660" spans="1:2" ht="15" customHeight="1">
      <c r="A1660" s="2"/>
      <c r="B1660" s="16"/>
    </row>
    <row r="1661" spans="1:2" ht="15" customHeight="1">
      <c r="A1661" s="2"/>
      <c r="B1661" s="16"/>
    </row>
    <row r="1662" spans="1:2" ht="15" customHeight="1">
      <c r="A1662" s="2"/>
      <c r="B1662" s="16"/>
    </row>
    <row r="1663" spans="1:2" ht="15" customHeight="1">
      <c r="A1663" s="2"/>
      <c r="B1663" s="16"/>
    </row>
    <row r="1664" spans="1:2" ht="15" customHeight="1">
      <c r="A1664" s="2"/>
      <c r="B1664" s="16"/>
    </row>
    <row r="1665" spans="1:2" ht="15" customHeight="1">
      <c r="A1665" s="2"/>
      <c r="B1665" s="16"/>
    </row>
    <row r="1666" spans="1:2" ht="15" customHeight="1">
      <c r="A1666" s="2"/>
      <c r="B1666" s="16"/>
    </row>
    <row r="1667" spans="1:2" ht="15" customHeight="1">
      <c r="A1667" s="2"/>
      <c r="B1667" s="16"/>
    </row>
    <row r="1668" spans="1:2" ht="15" customHeight="1">
      <c r="A1668" s="2"/>
      <c r="B1668" s="16"/>
    </row>
    <row r="1669" spans="1:2" ht="15" customHeight="1">
      <c r="A1669" s="2"/>
      <c r="B1669" s="16"/>
    </row>
    <row r="1670" spans="1:2" ht="15" customHeight="1">
      <c r="A1670" s="2"/>
      <c r="B1670" s="16"/>
    </row>
    <row r="1671" spans="1:2" ht="15" customHeight="1">
      <c r="A1671" s="2"/>
      <c r="B1671" s="16"/>
    </row>
    <row r="1672" spans="1:2" ht="15" customHeight="1">
      <c r="A1672" s="2"/>
      <c r="B1672" s="16"/>
    </row>
    <row r="1673" spans="1:2" ht="15" customHeight="1">
      <c r="A1673" s="2"/>
      <c r="B1673" s="16"/>
    </row>
    <row r="1674" spans="1:2" ht="15" customHeight="1">
      <c r="A1674" s="2"/>
      <c r="B1674" s="16"/>
    </row>
    <row r="1675" spans="1:2" ht="15" customHeight="1">
      <c r="A1675" s="2"/>
      <c r="B1675" s="16"/>
    </row>
    <row r="1676" spans="1:2" ht="15" customHeight="1">
      <c r="A1676" s="2"/>
      <c r="B1676" s="16"/>
    </row>
    <row r="1677" spans="1:2" ht="15" customHeight="1">
      <c r="A1677" s="2"/>
      <c r="B1677" s="16"/>
    </row>
    <row r="1678" spans="1:2" ht="15" customHeight="1">
      <c r="A1678" s="2"/>
      <c r="B1678" s="16"/>
    </row>
    <row r="1679" spans="1:2" ht="15" customHeight="1">
      <c r="A1679" s="2"/>
      <c r="B1679" s="16"/>
    </row>
    <row r="1680" spans="1:2" ht="15" customHeight="1">
      <c r="A1680" s="2"/>
      <c r="B1680" s="16"/>
    </row>
    <row r="1681" spans="1:2" ht="15" customHeight="1">
      <c r="A1681" s="2"/>
      <c r="B1681" s="16"/>
    </row>
    <row r="1682" spans="1:2" ht="15" customHeight="1">
      <c r="A1682" s="2"/>
      <c r="B1682" s="16"/>
    </row>
    <row r="1683" spans="1:2" ht="15" customHeight="1">
      <c r="A1683" s="2"/>
      <c r="B1683" s="16"/>
    </row>
    <row r="1684" spans="1:2" ht="15" customHeight="1">
      <c r="A1684" s="2"/>
      <c r="B1684" s="16"/>
    </row>
    <row r="1685" spans="1:2" ht="15" customHeight="1">
      <c r="A1685" s="2"/>
      <c r="B1685" s="16"/>
    </row>
    <row r="1686" spans="1:2" ht="15" customHeight="1">
      <c r="A1686" s="2"/>
      <c r="B1686" s="16"/>
    </row>
    <row r="1687" spans="1:2" ht="15" customHeight="1">
      <c r="A1687" s="2"/>
      <c r="B1687" s="16"/>
    </row>
    <row r="1688" spans="1:2" ht="15" customHeight="1">
      <c r="A1688" s="2"/>
      <c r="B1688" s="16"/>
    </row>
    <row r="1689" spans="1:2" ht="15" customHeight="1">
      <c r="A1689" s="2"/>
      <c r="B1689" s="16"/>
    </row>
    <row r="1690" spans="1:2" ht="15" customHeight="1">
      <c r="A1690" s="2"/>
      <c r="B1690" s="16"/>
    </row>
    <row r="1691" spans="1:2" ht="15" customHeight="1">
      <c r="A1691" s="2"/>
      <c r="B1691" s="16"/>
    </row>
    <row r="1692" spans="1:2" ht="15" customHeight="1">
      <c r="A1692" s="2"/>
      <c r="B1692" s="16"/>
    </row>
    <row r="1693" spans="1:2" ht="15" customHeight="1">
      <c r="A1693" s="2"/>
      <c r="B1693" s="16"/>
    </row>
    <row r="1694" spans="1:2" ht="15" customHeight="1">
      <c r="A1694" s="2"/>
      <c r="B1694" s="16"/>
    </row>
    <row r="1695" spans="1:2" ht="15" customHeight="1">
      <c r="A1695" s="2"/>
      <c r="B1695" s="16"/>
    </row>
    <row r="1696" spans="1:2" ht="15" customHeight="1">
      <c r="A1696" s="2"/>
      <c r="B1696" s="16"/>
    </row>
    <row r="1697" spans="1:2" ht="15" customHeight="1">
      <c r="A1697" s="2"/>
      <c r="B1697" s="16"/>
    </row>
    <row r="1698" spans="1:2" ht="15" customHeight="1">
      <c r="A1698" s="2"/>
      <c r="B1698" s="16"/>
    </row>
    <row r="1699" spans="1:2" ht="15" customHeight="1">
      <c r="A1699" s="2"/>
      <c r="B1699" s="16"/>
    </row>
    <row r="1700" spans="1:2" ht="15" customHeight="1">
      <c r="A1700" s="2"/>
      <c r="B1700" s="16"/>
    </row>
    <row r="1701" spans="1:2" ht="15" customHeight="1">
      <c r="A1701" s="2"/>
      <c r="B1701" s="16"/>
    </row>
    <row r="1702" spans="1:2" ht="15" customHeight="1">
      <c r="A1702" s="2"/>
      <c r="B1702" s="16"/>
    </row>
    <row r="1703" spans="1:2" ht="15" customHeight="1">
      <c r="A1703" s="2"/>
      <c r="B1703" s="16"/>
    </row>
    <row r="1704" spans="1:2" ht="15" customHeight="1">
      <c r="A1704" s="2"/>
      <c r="B1704" s="16"/>
    </row>
    <row r="1705" spans="1:2" ht="15" customHeight="1">
      <c r="A1705" s="2"/>
      <c r="B1705" s="16"/>
    </row>
    <row r="1706" spans="1:2" ht="15" customHeight="1">
      <c r="A1706" s="2"/>
      <c r="B1706" s="16"/>
    </row>
    <row r="1707" spans="1:2" ht="15" customHeight="1">
      <c r="A1707" s="2"/>
      <c r="B1707" s="16"/>
    </row>
    <row r="1708" spans="1:2" ht="15" customHeight="1">
      <c r="A1708" s="2"/>
      <c r="B1708" s="16"/>
    </row>
    <row r="1709" spans="1:2" ht="15" customHeight="1">
      <c r="A1709" s="2"/>
      <c r="B1709" s="16"/>
    </row>
    <row r="1710" spans="1:2" ht="15" customHeight="1">
      <c r="A1710" s="2"/>
      <c r="B1710" s="16"/>
    </row>
    <row r="1711" spans="1:2" ht="15" customHeight="1">
      <c r="A1711" s="2"/>
      <c r="B1711" s="16"/>
    </row>
    <row r="1712" spans="1:2" ht="15" customHeight="1">
      <c r="A1712" s="2"/>
      <c r="B1712" s="16"/>
    </row>
    <row r="1713" spans="1:2" ht="15" customHeight="1">
      <c r="A1713" s="2"/>
      <c r="B1713" s="16"/>
    </row>
    <row r="1714" spans="1:2" ht="15" customHeight="1">
      <c r="A1714" s="2"/>
      <c r="B1714" s="16"/>
    </row>
    <row r="1715" spans="1:2" ht="15" customHeight="1">
      <c r="A1715" s="2"/>
      <c r="B1715" s="16"/>
    </row>
    <row r="1716" spans="1:2" ht="15" customHeight="1">
      <c r="A1716" s="2"/>
      <c r="B1716" s="16"/>
    </row>
    <row r="1717" spans="1:2" ht="15" customHeight="1">
      <c r="A1717" s="2"/>
      <c r="B1717" s="16"/>
    </row>
    <row r="1718" spans="1:2" ht="15" customHeight="1">
      <c r="A1718" s="2"/>
      <c r="B1718" s="16"/>
    </row>
    <row r="1719" spans="1:2" ht="15" customHeight="1">
      <c r="A1719" s="2"/>
      <c r="B1719" s="16"/>
    </row>
    <row r="1720" spans="1:2" ht="15" customHeight="1">
      <c r="A1720" s="2"/>
      <c r="B1720" s="16"/>
    </row>
    <row r="1721" spans="1:2" ht="15" customHeight="1">
      <c r="A1721" s="2"/>
      <c r="B1721" s="16"/>
    </row>
    <row r="1722" spans="1:2" ht="15" customHeight="1">
      <c r="A1722" s="2"/>
      <c r="B1722" s="16"/>
    </row>
    <row r="1723" spans="1:2" ht="15" customHeight="1">
      <c r="A1723" s="2"/>
      <c r="B1723" s="16"/>
    </row>
    <row r="1724" spans="1:2" ht="15" customHeight="1">
      <c r="A1724" s="2"/>
      <c r="B1724" s="16"/>
    </row>
    <row r="1725" spans="1:2" ht="15" customHeight="1">
      <c r="A1725" s="2"/>
      <c r="B1725" s="16"/>
    </row>
    <row r="1726" spans="1:2" ht="15" customHeight="1">
      <c r="A1726" s="2"/>
      <c r="B1726" s="16"/>
    </row>
    <row r="1727" spans="1:2" ht="15" customHeight="1">
      <c r="A1727" s="2"/>
      <c r="B1727" s="16"/>
    </row>
    <row r="1728" spans="1:2" ht="15" customHeight="1">
      <c r="A1728" s="2"/>
      <c r="B1728" s="16"/>
    </row>
    <row r="1729" spans="1:2" ht="15" customHeight="1">
      <c r="A1729" s="2"/>
      <c r="B1729" s="16"/>
    </row>
    <row r="1730" spans="1:2" ht="15" customHeight="1">
      <c r="A1730" s="2"/>
      <c r="B1730" s="16"/>
    </row>
    <row r="1731" spans="1:2" ht="15" customHeight="1">
      <c r="A1731" s="2"/>
      <c r="B1731" s="16"/>
    </row>
    <row r="1732" spans="1:2" ht="15" customHeight="1">
      <c r="A1732" s="2"/>
      <c r="B1732" s="16"/>
    </row>
    <row r="1733" spans="1:2" ht="15" customHeight="1">
      <c r="A1733" s="2"/>
      <c r="B1733" s="16"/>
    </row>
    <row r="1734" spans="1:2" ht="15" customHeight="1">
      <c r="A1734" s="2"/>
      <c r="B1734" s="16"/>
    </row>
    <row r="1735" spans="1:2" ht="15" customHeight="1">
      <c r="A1735" s="2"/>
      <c r="B1735" s="16"/>
    </row>
    <row r="1736" spans="1:2" ht="15" customHeight="1">
      <c r="A1736" s="2"/>
      <c r="B1736" s="16"/>
    </row>
    <row r="1737" spans="1:2" ht="15" customHeight="1">
      <c r="A1737" s="2"/>
      <c r="B1737" s="16"/>
    </row>
    <row r="1738" spans="1:2" ht="15" customHeight="1">
      <c r="A1738" s="2"/>
      <c r="B1738" s="16"/>
    </row>
    <row r="1739" spans="1:2" ht="15" customHeight="1">
      <c r="A1739" s="2"/>
      <c r="B1739" s="16"/>
    </row>
    <row r="1740" spans="1:2" ht="15" customHeight="1">
      <c r="A1740" s="2"/>
      <c r="B1740" s="16"/>
    </row>
    <row r="1741" spans="1:2" ht="15" customHeight="1">
      <c r="A1741" s="2"/>
      <c r="B1741" s="16"/>
    </row>
    <row r="1742" spans="1:2" ht="15" customHeight="1">
      <c r="A1742" s="2"/>
      <c r="B1742" s="16"/>
    </row>
    <row r="1743" spans="1:2" ht="15" customHeight="1">
      <c r="A1743" s="2"/>
      <c r="B1743" s="16"/>
    </row>
    <row r="1744" spans="1:2" ht="15" customHeight="1">
      <c r="A1744" s="2"/>
      <c r="B1744" s="16"/>
    </row>
    <row r="1745" spans="1:2" ht="15" customHeight="1">
      <c r="A1745" s="2"/>
      <c r="B1745" s="16"/>
    </row>
    <row r="1746" spans="1:2" ht="15" customHeight="1">
      <c r="A1746" s="2"/>
      <c r="B1746" s="16"/>
    </row>
    <row r="1747" spans="1:2" ht="15" customHeight="1">
      <c r="A1747" s="2"/>
      <c r="B1747" s="16"/>
    </row>
    <row r="1748" spans="1:2" ht="15" customHeight="1">
      <c r="A1748" s="2"/>
      <c r="B1748" s="16"/>
    </row>
    <row r="1749" spans="1:2" ht="15" customHeight="1">
      <c r="A1749" s="2"/>
      <c r="B1749" s="16"/>
    </row>
    <row r="1750" spans="1:2" ht="15" customHeight="1">
      <c r="A1750" s="2"/>
      <c r="B1750" s="16"/>
    </row>
    <row r="1751" spans="1:2" ht="15" customHeight="1">
      <c r="A1751" s="2"/>
      <c r="B1751" s="16"/>
    </row>
    <row r="1752" spans="1:2" ht="15" customHeight="1">
      <c r="A1752" s="2"/>
      <c r="B1752" s="16"/>
    </row>
    <row r="1753" spans="1:2" ht="15" customHeight="1">
      <c r="A1753" s="2"/>
      <c r="B1753" s="16"/>
    </row>
    <row r="1754" spans="1:2" ht="15" customHeight="1">
      <c r="A1754" s="2"/>
      <c r="B1754" s="16"/>
    </row>
    <row r="1755" spans="1:2" ht="15" customHeight="1">
      <c r="A1755" s="2"/>
      <c r="B1755" s="16"/>
    </row>
    <row r="1756" spans="1:2" ht="15" customHeight="1">
      <c r="A1756" s="2"/>
      <c r="B1756" s="16"/>
    </row>
    <row r="1757" spans="1:2" ht="15" customHeight="1">
      <c r="A1757" s="2"/>
      <c r="B1757" s="16"/>
    </row>
    <row r="1758" spans="1:2" ht="15" customHeight="1">
      <c r="A1758" s="2"/>
      <c r="B1758" s="16"/>
    </row>
    <row r="1759" spans="1:2" ht="15" customHeight="1">
      <c r="A1759" s="2"/>
      <c r="B1759" s="16"/>
    </row>
    <row r="1760" spans="1:2" ht="15" customHeight="1">
      <c r="A1760" s="2"/>
      <c r="B1760" s="16"/>
    </row>
    <row r="1761" spans="1:2" ht="15" customHeight="1">
      <c r="A1761" s="2"/>
      <c r="B1761" s="16"/>
    </row>
    <row r="1762" spans="1:2" ht="15" customHeight="1">
      <c r="A1762" s="2"/>
      <c r="B1762" s="16"/>
    </row>
    <row r="1763" spans="1:2" ht="15" customHeight="1">
      <c r="A1763" s="2"/>
      <c r="B1763" s="16"/>
    </row>
    <row r="1764" spans="1:2" ht="15" customHeight="1">
      <c r="A1764" s="2"/>
      <c r="B1764" s="16"/>
    </row>
    <row r="1765" spans="1:2" ht="15" customHeight="1">
      <c r="A1765" s="2"/>
      <c r="B1765" s="16"/>
    </row>
    <row r="1766" spans="1:2" ht="15" customHeight="1">
      <c r="A1766" s="2"/>
      <c r="B1766" s="16"/>
    </row>
    <row r="1767" spans="1:2" ht="15" customHeight="1">
      <c r="A1767" s="2"/>
      <c r="B1767" s="16"/>
    </row>
    <row r="1768" spans="1:2" ht="15" customHeight="1">
      <c r="A1768" s="2"/>
      <c r="B1768" s="16"/>
    </row>
    <row r="1769" spans="1:2" ht="15" customHeight="1">
      <c r="A1769" s="2"/>
      <c r="B1769" s="16"/>
    </row>
    <row r="1770" spans="1:2" ht="15" customHeight="1">
      <c r="A1770" s="2"/>
      <c r="B1770" s="16"/>
    </row>
    <row r="1771" spans="1:2" ht="15" customHeight="1">
      <c r="A1771" s="2"/>
      <c r="B1771" s="16"/>
    </row>
    <row r="1772" spans="1:2" ht="15" customHeight="1">
      <c r="A1772" s="2"/>
      <c r="B1772" s="16"/>
    </row>
    <row r="1773" spans="1:2" ht="15" customHeight="1">
      <c r="A1773" s="2"/>
      <c r="B1773" s="16"/>
    </row>
    <row r="1774" spans="1:2" ht="15" customHeight="1">
      <c r="A1774" s="2"/>
      <c r="B1774" s="16"/>
    </row>
    <row r="1775" spans="1:2" ht="15" customHeight="1">
      <c r="A1775" s="2"/>
      <c r="B1775" s="16"/>
    </row>
    <row r="1776" spans="1:2" ht="15" customHeight="1">
      <c r="A1776" s="2"/>
      <c r="B1776" s="16"/>
    </row>
    <row r="1777" spans="1:2" ht="15" customHeight="1">
      <c r="A1777" s="2"/>
      <c r="B1777" s="16"/>
    </row>
    <row r="1778" spans="1:2" ht="15" customHeight="1">
      <c r="A1778" s="2"/>
      <c r="B1778" s="16"/>
    </row>
    <row r="1779" spans="1:2" ht="15" customHeight="1">
      <c r="A1779" s="2"/>
      <c r="B1779" s="16"/>
    </row>
    <row r="1780" spans="1:2" ht="15" customHeight="1">
      <c r="A1780" s="2"/>
      <c r="B1780" s="16"/>
    </row>
    <row r="1781" spans="1:2" ht="15" customHeight="1">
      <c r="A1781" s="2"/>
      <c r="B1781" s="16"/>
    </row>
    <row r="1782" spans="1:2" ht="15" customHeight="1">
      <c r="A1782" s="2"/>
      <c r="B1782" s="16"/>
    </row>
    <row r="1783" spans="1:2" ht="15" customHeight="1">
      <c r="A1783" s="2"/>
      <c r="B1783" s="16"/>
    </row>
    <row r="1784" spans="1:2" ht="15" customHeight="1">
      <c r="A1784" s="2"/>
      <c r="B1784" s="16"/>
    </row>
    <row r="1785" spans="1:2" ht="15" customHeight="1">
      <c r="A1785" s="2"/>
      <c r="B1785" s="16"/>
    </row>
    <row r="1786" spans="1:2" ht="15" customHeight="1">
      <c r="A1786" s="2"/>
      <c r="B1786" s="16"/>
    </row>
    <row r="1787" spans="1:2" ht="15" customHeight="1">
      <c r="A1787" s="2"/>
      <c r="B1787" s="16"/>
    </row>
    <row r="1788" spans="1:2" ht="15" customHeight="1">
      <c r="A1788" s="2"/>
      <c r="B1788" s="16"/>
    </row>
    <row r="1789" spans="1:2" ht="15" customHeight="1">
      <c r="A1789" s="2"/>
      <c r="B1789" s="16"/>
    </row>
    <row r="1790" spans="1:2" ht="15" customHeight="1">
      <c r="A1790" s="2"/>
      <c r="B1790" s="16"/>
    </row>
    <row r="1791" spans="1:2" ht="15" customHeight="1">
      <c r="A1791" s="2"/>
      <c r="B1791" s="16"/>
    </row>
    <row r="1792" spans="1:2" ht="15" customHeight="1">
      <c r="A1792" s="2"/>
      <c r="B1792" s="16"/>
    </row>
    <row r="1793" spans="1:2" ht="15" customHeight="1">
      <c r="A1793" s="2"/>
      <c r="B1793" s="16"/>
    </row>
    <row r="1794" spans="1:2" ht="15" customHeight="1">
      <c r="A1794" s="2"/>
      <c r="B1794" s="16"/>
    </row>
    <row r="1795" spans="1:2" ht="15" customHeight="1">
      <c r="A1795" s="2"/>
      <c r="B1795" s="16"/>
    </row>
    <row r="1796" spans="1:2" ht="15" customHeight="1">
      <c r="A1796" s="2"/>
      <c r="B1796" s="16"/>
    </row>
    <row r="1797" spans="1:2" ht="15" customHeight="1">
      <c r="A1797" s="2"/>
      <c r="B1797" s="16"/>
    </row>
    <row r="1798" spans="1:2" ht="15" customHeight="1">
      <c r="A1798" s="2"/>
      <c r="B1798" s="16"/>
    </row>
    <row r="1799" spans="1:2" ht="15" customHeight="1">
      <c r="A1799" s="2"/>
      <c r="B1799" s="16"/>
    </row>
    <row r="1800" spans="1:2" ht="15" customHeight="1">
      <c r="A1800" s="2"/>
      <c r="B1800" s="16"/>
    </row>
    <row r="1801" spans="1:2" ht="15" customHeight="1">
      <c r="A1801" s="2"/>
      <c r="B1801" s="16"/>
    </row>
    <row r="1802" spans="1:2" ht="15" customHeight="1">
      <c r="A1802" s="2"/>
      <c r="B1802" s="16"/>
    </row>
    <row r="1803" spans="1:2" ht="15" customHeight="1">
      <c r="A1803" s="2"/>
      <c r="B1803" s="16"/>
    </row>
    <row r="1804" spans="1:2" ht="15" customHeight="1">
      <c r="A1804" s="2"/>
      <c r="B1804" s="16"/>
    </row>
    <row r="1805" spans="1:2" ht="15" customHeight="1">
      <c r="A1805" s="2"/>
      <c r="B1805" s="16"/>
    </row>
    <row r="1806" spans="1:2" ht="15" customHeight="1">
      <c r="A1806" s="2"/>
      <c r="B1806" s="16"/>
    </row>
    <row r="1807" spans="1:2" ht="15" customHeight="1">
      <c r="A1807" s="2"/>
      <c r="B1807" s="16"/>
    </row>
    <row r="1808" spans="1:2" ht="15" customHeight="1">
      <c r="A1808" s="2"/>
      <c r="B1808" s="16"/>
    </row>
    <row r="1809" spans="1:2" ht="15" customHeight="1">
      <c r="A1809" s="2"/>
      <c r="B1809" s="16"/>
    </row>
    <row r="1810" spans="1:2" ht="15" customHeight="1">
      <c r="A1810" s="2"/>
      <c r="B1810" s="16"/>
    </row>
    <row r="1811" spans="1:2" ht="15" customHeight="1">
      <c r="A1811" s="2"/>
      <c r="B1811" s="16"/>
    </row>
    <row r="1812" spans="1:2" ht="15" customHeight="1">
      <c r="A1812" s="2"/>
      <c r="B1812" s="16"/>
    </row>
    <row r="1813" spans="1:2" ht="15" customHeight="1">
      <c r="A1813" s="2"/>
      <c r="B1813" s="16"/>
    </row>
    <row r="1814" spans="1:2" ht="15" customHeight="1">
      <c r="A1814" s="2"/>
      <c r="B1814" s="16"/>
    </row>
    <row r="1815" spans="1:2" ht="15" customHeight="1">
      <c r="A1815" s="2"/>
      <c r="B1815" s="16"/>
    </row>
    <row r="1816" spans="1:2" ht="15" customHeight="1">
      <c r="A1816" s="2"/>
      <c r="B1816" s="16"/>
    </row>
    <row r="1817" spans="1:2" ht="15" customHeight="1">
      <c r="A1817" s="2"/>
      <c r="B1817" s="16"/>
    </row>
    <row r="1818" spans="1:2" ht="15" customHeight="1">
      <c r="A1818" s="2"/>
      <c r="B1818" s="16"/>
    </row>
    <row r="1819" spans="1:2" ht="15" customHeight="1">
      <c r="A1819" s="2"/>
      <c r="B1819" s="16"/>
    </row>
    <row r="1820" spans="1:2" ht="15" customHeight="1">
      <c r="A1820" s="2"/>
      <c r="B1820" s="16"/>
    </row>
    <row r="1821" spans="1:2" ht="15" customHeight="1">
      <c r="A1821" s="2"/>
      <c r="B1821" s="16"/>
    </row>
    <row r="1822" spans="1:2" ht="15" customHeight="1">
      <c r="A1822" s="2"/>
      <c r="B1822" s="16"/>
    </row>
    <row r="1823" spans="1:2" ht="15" customHeight="1">
      <c r="A1823" s="2"/>
      <c r="B1823" s="16"/>
    </row>
    <row r="1824" spans="1:2" ht="15" customHeight="1">
      <c r="A1824" s="2"/>
      <c r="B1824" s="16"/>
    </row>
    <row r="1825" spans="1:2" ht="15" customHeight="1">
      <c r="A1825" s="2"/>
      <c r="B1825" s="16"/>
    </row>
    <row r="1826" spans="1:2" ht="15" customHeight="1">
      <c r="A1826" s="2"/>
      <c r="B1826" s="16"/>
    </row>
    <row r="1827" spans="1:2" ht="15" customHeight="1">
      <c r="A1827" s="2"/>
      <c r="B1827" s="16"/>
    </row>
    <row r="1828" spans="1:2" ht="15" customHeight="1">
      <c r="A1828" s="2"/>
      <c r="B1828" s="16"/>
    </row>
    <row r="1829" spans="1:2" ht="15" customHeight="1">
      <c r="A1829" s="2"/>
      <c r="B1829" s="16"/>
    </row>
    <row r="1830" spans="1:2" ht="15" customHeight="1">
      <c r="A1830" s="2"/>
      <c r="B1830" s="16"/>
    </row>
    <row r="1831" spans="1:2" ht="15" customHeight="1">
      <c r="A1831" s="2"/>
      <c r="B1831" s="16"/>
    </row>
    <row r="1832" spans="1:2" ht="15" customHeight="1">
      <c r="A1832" s="2"/>
      <c r="B1832" s="16"/>
    </row>
    <row r="1833" spans="1:2" ht="15" customHeight="1">
      <c r="A1833" s="2"/>
      <c r="B1833" s="16"/>
    </row>
    <row r="1834" spans="1:2" ht="15" customHeight="1">
      <c r="A1834" s="2"/>
      <c r="B1834" s="16"/>
    </row>
    <row r="1835" spans="1:2" ht="15" customHeight="1">
      <c r="A1835" s="2"/>
      <c r="B1835" s="16"/>
    </row>
    <row r="1836" spans="1:2" ht="15" customHeight="1">
      <c r="A1836" s="2"/>
      <c r="B1836" s="16"/>
    </row>
    <row r="1837" spans="1:2" ht="15" customHeight="1">
      <c r="A1837" s="2"/>
      <c r="B1837" s="16"/>
    </row>
    <row r="1838" spans="1:2" ht="15" customHeight="1">
      <c r="A1838" s="2"/>
      <c r="B1838" s="16"/>
    </row>
    <row r="1839" spans="1:2" ht="15" customHeight="1">
      <c r="A1839" s="2"/>
      <c r="B1839" s="16"/>
    </row>
    <row r="1840" spans="1:2" ht="15" customHeight="1">
      <c r="A1840" s="2"/>
      <c r="B1840" s="16"/>
    </row>
    <row r="1841" spans="1:2" ht="15" customHeight="1">
      <c r="A1841" s="2"/>
      <c r="B1841" s="16"/>
    </row>
    <row r="1842" spans="1:2" ht="15" customHeight="1">
      <c r="A1842" s="2"/>
      <c r="B1842" s="16"/>
    </row>
    <row r="1843" spans="1:2" ht="15" customHeight="1">
      <c r="A1843" s="2"/>
      <c r="B1843" s="16"/>
    </row>
    <row r="1844" spans="1:2" ht="15" customHeight="1">
      <c r="A1844" s="2"/>
      <c r="B1844" s="16"/>
    </row>
    <row r="1845" spans="1:2" ht="15" customHeight="1">
      <c r="A1845" s="2"/>
      <c r="B1845" s="16"/>
    </row>
    <row r="1846" spans="1:2" ht="15" customHeight="1">
      <c r="A1846" s="2"/>
      <c r="B1846" s="16"/>
    </row>
    <row r="1847" spans="1:2" ht="15" customHeight="1">
      <c r="A1847" s="2"/>
      <c r="B1847" s="16"/>
    </row>
    <row r="1848" spans="1:2" ht="15" customHeight="1">
      <c r="A1848" s="2"/>
      <c r="B1848" s="16"/>
    </row>
    <row r="1849" spans="1:2" ht="15" customHeight="1">
      <c r="A1849" s="2"/>
      <c r="B1849" s="16"/>
    </row>
    <row r="1850" spans="1:2" ht="15" customHeight="1">
      <c r="A1850" s="2"/>
      <c r="B1850" s="16"/>
    </row>
    <row r="1851" spans="1:2" ht="15" customHeight="1">
      <c r="A1851" s="2"/>
      <c r="B1851" s="16"/>
    </row>
    <row r="1852" spans="1:2" ht="15" customHeight="1">
      <c r="A1852" s="2"/>
      <c r="B1852" s="16"/>
    </row>
    <row r="1853" spans="1:2" ht="15" customHeight="1">
      <c r="A1853" s="2"/>
      <c r="B1853" s="16"/>
    </row>
    <row r="1854" spans="1:2" ht="15" customHeight="1">
      <c r="A1854" s="2"/>
      <c r="B1854" s="16"/>
    </row>
    <row r="1855" spans="1:2" ht="15" customHeight="1">
      <c r="A1855" s="2"/>
      <c r="B1855" s="16"/>
    </row>
    <row r="1856" spans="1:2" ht="15" customHeight="1">
      <c r="A1856" s="2"/>
      <c r="B1856" s="16"/>
    </row>
    <row r="1857" spans="1:2" ht="15" customHeight="1">
      <c r="A1857" s="2"/>
      <c r="B1857" s="16"/>
    </row>
    <row r="1858" spans="1:2" ht="15" customHeight="1">
      <c r="A1858" s="2"/>
      <c r="B1858" s="16"/>
    </row>
    <row r="1859" spans="1:2" ht="15" customHeight="1">
      <c r="A1859" s="2"/>
      <c r="B1859" s="16"/>
    </row>
    <row r="1860" spans="1:2" ht="15" customHeight="1">
      <c r="A1860" s="2"/>
      <c r="B1860" s="16"/>
    </row>
    <row r="1861" spans="1:2" ht="15" customHeight="1">
      <c r="A1861" s="2"/>
      <c r="B1861" s="16"/>
    </row>
    <row r="1862" spans="1:2" ht="15" customHeight="1">
      <c r="A1862" s="2"/>
      <c r="B1862" s="16"/>
    </row>
    <row r="1863" spans="1:2" ht="15" customHeight="1">
      <c r="A1863" s="2"/>
      <c r="B1863" s="16"/>
    </row>
    <row r="1864" spans="1:2" ht="15" customHeight="1">
      <c r="A1864" s="2"/>
      <c r="B1864" s="16"/>
    </row>
    <row r="1865" spans="1:2" ht="15" customHeight="1">
      <c r="A1865" s="2"/>
      <c r="B1865" s="16"/>
    </row>
    <row r="1866" spans="1:2" ht="15" customHeight="1">
      <c r="A1866" s="2"/>
      <c r="B1866" s="16"/>
    </row>
    <row r="1867" spans="1:2" ht="15" customHeight="1">
      <c r="A1867" s="2"/>
      <c r="B1867" s="16"/>
    </row>
    <row r="1868" spans="1:2" ht="15" customHeight="1">
      <c r="A1868" s="2"/>
      <c r="B1868" s="16"/>
    </row>
    <row r="1869" spans="1:2" ht="15" customHeight="1">
      <c r="A1869" s="2"/>
      <c r="B1869" s="16"/>
    </row>
    <row r="1870" spans="1:2" ht="15" customHeight="1">
      <c r="A1870" s="2"/>
      <c r="B1870" s="16"/>
    </row>
    <row r="1871" spans="1:2" ht="15" customHeight="1">
      <c r="A1871" s="2"/>
      <c r="B1871" s="16"/>
    </row>
    <row r="1872" spans="1:2" ht="15" customHeight="1">
      <c r="A1872" s="2"/>
      <c r="B1872" s="16"/>
    </row>
    <row r="1873" spans="1:2" ht="15" customHeight="1">
      <c r="A1873" s="2"/>
      <c r="B1873" s="16"/>
    </row>
    <row r="1874" spans="1:2" ht="15" customHeight="1">
      <c r="A1874" s="2"/>
      <c r="B1874" s="16"/>
    </row>
    <row r="1875" spans="1:2" ht="15" customHeight="1">
      <c r="A1875" s="2"/>
      <c r="B1875" s="16"/>
    </row>
    <row r="1876" spans="1:2" ht="15" customHeight="1">
      <c r="A1876" s="2"/>
      <c r="B1876" s="16"/>
    </row>
    <row r="1877" spans="1:2" ht="15" customHeight="1">
      <c r="A1877" s="2"/>
      <c r="B1877" s="16"/>
    </row>
    <row r="1878" spans="1:2" ht="15" customHeight="1">
      <c r="A1878" s="2"/>
      <c r="B1878" s="16"/>
    </row>
    <row r="1879" spans="1:2" ht="15" customHeight="1">
      <c r="A1879" s="2"/>
      <c r="B1879" s="16"/>
    </row>
    <row r="1880" spans="1:2" ht="15" customHeight="1">
      <c r="A1880" s="2"/>
      <c r="B1880" s="16"/>
    </row>
    <row r="1881" spans="1:2" ht="15" customHeight="1">
      <c r="A1881" s="2"/>
      <c r="B1881" s="16"/>
    </row>
    <row r="1882" spans="1:2" ht="15" customHeight="1">
      <c r="A1882" s="2"/>
      <c r="B1882" s="16"/>
    </row>
    <row r="1883" spans="1:2" ht="15" customHeight="1">
      <c r="A1883" s="2"/>
      <c r="B1883" s="16"/>
    </row>
    <row r="1884" spans="1:2" ht="15" customHeight="1">
      <c r="A1884" s="2"/>
      <c r="B1884" s="16"/>
    </row>
    <row r="1885" spans="1:2" ht="15" customHeight="1">
      <c r="A1885" s="2"/>
      <c r="B1885" s="16"/>
    </row>
    <row r="1886" spans="1:2" ht="15" customHeight="1">
      <c r="A1886" s="2"/>
      <c r="B1886" s="16"/>
    </row>
    <row r="1887" spans="1:2" ht="15" customHeight="1">
      <c r="A1887" s="2"/>
      <c r="B1887" s="16"/>
    </row>
    <row r="1888" spans="1:2" ht="15" customHeight="1">
      <c r="A1888" s="2"/>
      <c r="B1888" s="16"/>
    </row>
    <row r="1889" spans="1:2" ht="15" customHeight="1">
      <c r="A1889" s="2"/>
      <c r="B1889" s="16"/>
    </row>
    <row r="1890" spans="1:2" ht="15" customHeight="1">
      <c r="A1890" s="2"/>
      <c r="B1890" s="16"/>
    </row>
    <row r="1891" spans="1:2" ht="15" customHeight="1">
      <c r="A1891" s="2"/>
      <c r="B1891" s="16"/>
    </row>
    <row r="1892" spans="1:2" ht="15" customHeight="1">
      <c r="A1892" s="2"/>
      <c r="B1892" s="16"/>
    </row>
    <row r="1893" spans="1:2" ht="15" customHeight="1">
      <c r="A1893" s="2"/>
      <c r="B1893" s="16"/>
    </row>
    <row r="1894" spans="1:2" ht="15" customHeight="1">
      <c r="A1894" s="2"/>
      <c r="B1894" s="16"/>
    </row>
    <row r="1895" spans="1:2" ht="15" customHeight="1">
      <c r="A1895" s="2"/>
      <c r="B1895" s="16"/>
    </row>
    <row r="1896" spans="1:2" ht="15" customHeight="1">
      <c r="A1896" s="2"/>
      <c r="B1896" s="16"/>
    </row>
    <row r="1897" spans="1:2" ht="15" customHeight="1">
      <c r="A1897" s="2"/>
      <c r="B1897" s="16"/>
    </row>
    <row r="1898" spans="1:2" ht="15" customHeight="1">
      <c r="A1898" s="2"/>
      <c r="B1898" s="16"/>
    </row>
    <row r="1899" spans="1:2" ht="15" customHeight="1">
      <c r="A1899" s="2"/>
      <c r="B1899" s="16"/>
    </row>
    <row r="1900" spans="1:2" ht="15" customHeight="1">
      <c r="A1900" s="2"/>
      <c r="B1900" s="16"/>
    </row>
    <row r="1901" spans="1:2" ht="15" customHeight="1">
      <c r="A1901" s="2"/>
      <c r="B1901" s="16"/>
    </row>
    <row r="1902" spans="1:2" ht="15" customHeight="1">
      <c r="A1902" s="2"/>
      <c r="B1902" s="16"/>
    </row>
    <row r="1903" spans="1:2" ht="15" customHeight="1">
      <c r="A1903" s="2"/>
      <c r="B1903" s="16"/>
    </row>
    <row r="1904" spans="1:2" ht="15" customHeight="1">
      <c r="A1904" s="2"/>
      <c r="B1904" s="16"/>
    </row>
    <row r="1905" spans="1:2" ht="15" customHeight="1">
      <c r="A1905" s="2"/>
      <c r="B1905" s="16"/>
    </row>
    <row r="1906" spans="1:2" ht="15" customHeight="1">
      <c r="A1906" s="2"/>
      <c r="B1906" s="16"/>
    </row>
    <row r="1907" spans="1:2" ht="15" customHeight="1">
      <c r="A1907" s="2"/>
      <c r="B1907" s="16"/>
    </row>
    <row r="1908" spans="1:2" ht="15" customHeight="1">
      <c r="A1908" s="2"/>
      <c r="B1908" s="16"/>
    </row>
    <row r="1909" spans="1:2" ht="15" customHeight="1">
      <c r="A1909" s="2"/>
      <c r="B1909" s="16"/>
    </row>
    <row r="1910" spans="1:2" ht="15" customHeight="1">
      <c r="A1910" s="2"/>
      <c r="B1910" s="16"/>
    </row>
    <row r="1911" spans="1:2" ht="15" customHeight="1">
      <c r="A1911" s="2"/>
      <c r="B1911" s="16"/>
    </row>
    <row r="1912" spans="1:2" ht="15" customHeight="1">
      <c r="A1912" s="2"/>
      <c r="B1912" s="16"/>
    </row>
    <row r="1913" spans="1:2" ht="15" customHeight="1">
      <c r="A1913" s="2"/>
      <c r="B1913" s="16"/>
    </row>
    <row r="1914" spans="1:2" ht="15" customHeight="1">
      <c r="A1914" s="2"/>
      <c r="B1914" s="16"/>
    </row>
    <row r="1915" spans="1:2" ht="15" customHeight="1">
      <c r="A1915" s="2"/>
      <c r="B1915" s="16"/>
    </row>
    <row r="1916" spans="1:2" ht="15" customHeight="1">
      <c r="A1916" s="2"/>
      <c r="B1916" s="16"/>
    </row>
    <row r="1917" spans="1:2" ht="15" customHeight="1">
      <c r="A1917" s="2"/>
      <c r="B1917" s="16"/>
    </row>
    <row r="1918" spans="1:2" ht="15" customHeight="1">
      <c r="A1918" s="2"/>
      <c r="B1918" s="16"/>
    </row>
    <row r="1919" spans="1:2" ht="15" customHeight="1">
      <c r="A1919" s="2"/>
      <c r="B1919" s="16"/>
    </row>
    <row r="1920" spans="1:2" ht="15" customHeight="1">
      <c r="A1920" s="2"/>
      <c r="B1920" s="16"/>
    </row>
    <row r="1921" spans="1:2" ht="15" customHeight="1">
      <c r="A1921" s="2"/>
      <c r="B1921" s="16"/>
    </row>
    <row r="1922" spans="1:2" ht="15" customHeight="1">
      <c r="A1922" s="2"/>
      <c r="B1922" s="16"/>
    </row>
    <row r="1923" spans="1:2" ht="15" customHeight="1">
      <c r="A1923" s="2"/>
      <c r="B1923" s="16"/>
    </row>
    <row r="1924" spans="1:2" ht="15" customHeight="1">
      <c r="A1924" s="2"/>
      <c r="B1924" s="16"/>
    </row>
    <row r="1925" spans="1:2" ht="15" customHeight="1">
      <c r="A1925" s="2"/>
      <c r="B1925" s="16"/>
    </row>
    <row r="1926" spans="1:2" ht="15" customHeight="1">
      <c r="A1926" s="2"/>
      <c r="B1926" s="16"/>
    </row>
    <row r="1927" spans="1:2" ht="15" customHeight="1">
      <c r="A1927" s="2"/>
      <c r="B1927" s="16"/>
    </row>
    <row r="1928" spans="1:2" ht="15" customHeight="1">
      <c r="A1928" s="2"/>
      <c r="B1928" s="16"/>
    </row>
    <row r="1929" spans="1:2" ht="15" customHeight="1">
      <c r="A1929" s="2"/>
      <c r="B1929" s="16"/>
    </row>
    <row r="1930" spans="1:2" ht="15" customHeight="1">
      <c r="A1930" s="2"/>
      <c r="B1930" s="16"/>
    </row>
    <row r="1931" spans="1:2" ht="15" customHeight="1">
      <c r="A1931" s="2"/>
      <c r="B1931" s="16"/>
    </row>
    <row r="1932" spans="1:2" ht="15" customHeight="1">
      <c r="A1932" s="2"/>
      <c r="B1932" s="16"/>
    </row>
    <row r="1933" spans="1:2" ht="15" customHeight="1">
      <c r="A1933" s="2"/>
      <c r="B1933" s="16"/>
    </row>
    <row r="1934" spans="1:2" ht="15" customHeight="1">
      <c r="A1934" s="2"/>
      <c r="B1934" s="16"/>
    </row>
    <row r="1935" spans="1:2" ht="15" customHeight="1">
      <c r="A1935" s="2"/>
      <c r="B1935" s="16"/>
    </row>
    <row r="1936" spans="1:2" ht="15" customHeight="1">
      <c r="A1936" s="2"/>
      <c r="B1936" s="16"/>
    </row>
    <row r="1937" spans="1:2" ht="15" customHeight="1">
      <c r="A1937" s="2"/>
      <c r="B1937" s="16"/>
    </row>
    <row r="1938" spans="1:2" ht="15" customHeight="1">
      <c r="A1938" s="2"/>
      <c r="B1938" s="16"/>
    </row>
    <row r="1939" spans="1:2" ht="15" customHeight="1">
      <c r="A1939" s="2"/>
      <c r="B1939" s="16"/>
    </row>
    <row r="1940" spans="1:2" ht="15" customHeight="1">
      <c r="A1940" s="2"/>
      <c r="B1940" s="16"/>
    </row>
    <row r="1941" spans="1:2" ht="15" customHeight="1">
      <c r="A1941" s="2"/>
      <c r="B1941" s="16"/>
    </row>
    <row r="1942" spans="1:2" ht="15" customHeight="1">
      <c r="A1942" s="2"/>
      <c r="B1942" s="16"/>
    </row>
    <row r="1943" spans="1:2" ht="15" customHeight="1">
      <c r="A1943" s="2"/>
      <c r="B1943" s="16"/>
    </row>
    <row r="1944" spans="1:2" ht="15" customHeight="1">
      <c r="A1944" s="2"/>
      <c r="B1944" s="16"/>
    </row>
    <row r="1945" spans="1:2" ht="15" customHeight="1">
      <c r="A1945" s="2"/>
      <c r="B1945" s="16"/>
    </row>
    <row r="1946" spans="1:2" ht="15" customHeight="1">
      <c r="A1946" s="2"/>
      <c r="B1946" s="16"/>
    </row>
    <row r="1947" spans="1:2" ht="15" customHeight="1">
      <c r="A1947" s="2"/>
      <c r="B1947" s="16"/>
    </row>
    <row r="1948" spans="1:2" ht="15" customHeight="1">
      <c r="A1948" s="2"/>
      <c r="B1948" s="16"/>
    </row>
    <row r="1949" spans="1:2" ht="15" customHeight="1">
      <c r="A1949" s="2"/>
      <c r="B1949" s="16"/>
    </row>
    <row r="1950" spans="1:2" ht="15" customHeight="1">
      <c r="A1950" s="2"/>
      <c r="B1950" s="16"/>
    </row>
    <row r="1951" spans="1:2" ht="15" customHeight="1">
      <c r="A1951" s="2"/>
      <c r="B1951" s="16"/>
    </row>
    <row r="1952" spans="1:2" ht="15" customHeight="1">
      <c r="A1952" s="2"/>
      <c r="B1952" s="16"/>
    </row>
    <row r="1953" spans="1:2" ht="15" customHeight="1">
      <c r="A1953" s="2"/>
      <c r="B1953" s="16"/>
    </row>
    <row r="1954" spans="1:2" ht="15" customHeight="1">
      <c r="A1954" s="2"/>
      <c r="B1954" s="16"/>
    </row>
    <row r="1955" spans="1:2" ht="15" customHeight="1">
      <c r="A1955" s="2"/>
      <c r="B1955" s="16"/>
    </row>
    <row r="1956" spans="1:2" ht="15" customHeight="1">
      <c r="A1956" s="2"/>
      <c r="B1956" s="16"/>
    </row>
    <row r="1957" spans="1:2" ht="15" customHeight="1">
      <c r="A1957" s="2"/>
      <c r="B1957" s="16"/>
    </row>
    <row r="1958" spans="1:2" ht="15" customHeight="1">
      <c r="A1958" s="2"/>
      <c r="B1958" s="16"/>
    </row>
    <row r="1959" spans="1:2" ht="15" customHeight="1">
      <c r="A1959" s="2"/>
      <c r="B1959" s="16"/>
    </row>
    <row r="1960" spans="1:2" ht="15" customHeight="1">
      <c r="A1960" s="2"/>
      <c r="B1960" s="16"/>
    </row>
    <row r="1961" spans="1:2" ht="15" customHeight="1">
      <c r="A1961" s="2"/>
      <c r="B1961" s="16"/>
    </row>
    <row r="1962" spans="1:2" ht="15" customHeight="1">
      <c r="A1962" s="2"/>
      <c r="B1962" s="16"/>
    </row>
    <row r="1963" spans="1:2" ht="15" customHeight="1">
      <c r="A1963" s="2"/>
      <c r="B1963" s="16"/>
    </row>
    <row r="1964" spans="1:2" ht="15" customHeight="1">
      <c r="A1964" s="2"/>
      <c r="B1964" s="16"/>
    </row>
    <row r="1965" spans="1:2" ht="15" customHeight="1">
      <c r="A1965" s="2"/>
      <c r="B1965" s="16"/>
    </row>
    <row r="1966" spans="1:2" ht="15" customHeight="1">
      <c r="A1966" s="2"/>
      <c r="B1966" s="16"/>
    </row>
    <row r="1967" spans="1:2" ht="15" customHeight="1">
      <c r="A1967" s="2"/>
      <c r="B1967" s="16"/>
    </row>
    <row r="1968" spans="1:2" ht="15" customHeight="1">
      <c r="A1968" s="2"/>
      <c r="B1968" s="16"/>
    </row>
    <row r="1969" spans="1:2" ht="15" customHeight="1">
      <c r="A1969" s="2"/>
      <c r="B1969" s="16"/>
    </row>
    <row r="1970" spans="1:2" ht="15" customHeight="1">
      <c r="A1970" s="2"/>
      <c r="B1970" s="16"/>
    </row>
    <row r="1971" spans="1:2" ht="15" customHeight="1">
      <c r="A1971" s="2"/>
      <c r="B1971" s="16"/>
    </row>
    <row r="1972" spans="1:2" ht="15" customHeight="1">
      <c r="A1972" s="2"/>
      <c r="B1972" s="16"/>
    </row>
    <row r="1973" spans="1:2" ht="15" customHeight="1">
      <c r="A1973" s="2"/>
      <c r="B1973" s="16"/>
    </row>
    <row r="1974" spans="1:2" ht="15" customHeight="1">
      <c r="A1974" s="2"/>
      <c r="B1974" s="16"/>
    </row>
    <row r="1975" spans="1:2" ht="15" customHeight="1">
      <c r="A1975" s="2"/>
      <c r="B1975" s="16"/>
    </row>
    <row r="1976" spans="1:2" ht="15" customHeight="1">
      <c r="A1976" s="2"/>
      <c r="B1976" s="16"/>
    </row>
    <row r="1977" spans="1:2" ht="15" customHeight="1">
      <c r="A1977" s="2"/>
      <c r="B1977" s="16"/>
    </row>
    <row r="1978" spans="1:2" ht="15" customHeight="1">
      <c r="A1978" s="2"/>
      <c r="B1978" s="16"/>
    </row>
    <row r="1979" spans="1:2" ht="15" customHeight="1">
      <c r="A1979" s="2"/>
      <c r="B1979" s="16"/>
    </row>
    <row r="1980" spans="1:2" ht="15" customHeight="1">
      <c r="A1980" s="2"/>
      <c r="B1980" s="16"/>
    </row>
    <row r="1981" spans="1:2" ht="15" customHeight="1">
      <c r="A1981" s="2"/>
      <c r="B1981" s="16"/>
    </row>
    <row r="1982" spans="1:2" ht="15" customHeight="1">
      <c r="A1982" s="2"/>
      <c r="B1982" s="16"/>
    </row>
    <row r="1983" spans="1:2" ht="15" customHeight="1">
      <c r="A1983" s="2"/>
      <c r="B1983" s="16"/>
    </row>
    <row r="1984" spans="1:2" ht="15" customHeight="1">
      <c r="A1984" s="2"/>
      <c r="B1984" s="16"/>
    </row>
    <row r="1985" spans="1:2" ht="15" customHeight="1">
      <c r="A1985" s="2"/>
      <c r="B1985" s="16"/>
    </row>
    <row r="1986" spans="1:2" ht="15" customHeight="1">
      <c r="A1986" s="2"/>
      <c r="B1986" s="16"/>
    </row>
    <row r="1987" spans="1:2" ht="15" customHeight="1">
      <c r="A1987" s="2"/>
      <c r="B1987" s="16"/>
    </row>
    <row r="1988" spans="1:2" ht="15" customHeight="1">
      <c r="A1988" s="2"/>
      <c r="B1988" s="16"/>
    </row>
    <row r="1989" spans="1:2" ht="15" customHeight="1">
      <c r="A1989" s="2"/>
      <c r="B1989" s="16"/>
    </row>
    <row r="1990" spans="1:2" ht="15" customHeight="1">
      <c r="A1990" s="2"/>
      <c r="B1990" s="16"/>
    </row>
    <row r="1991" spans="1:2" ht="15" customHeight="1">
      <c r="A1991" s="2"/>
      <c r="B1991" s="16"/>
    </row>
    <row r="1992" spans="1:2" ht="15" customHeight="1">
      <c r="A1992" s="2"/>
      <c r="B1992" s="16"/>
    </row>
    <row r="1993" spans="1:2" ht="15" customHeight="1">
      <c r="A1993" s="2"/>
      <c r="B1993" s="16"/>
    </row>
    <row r="1994" spans="1:2" ht="15" customHeight="1">
      <c r="A1994" s="2"/>
      <c r="B1994" s="16"/>
    </row>
    <row r="1995" spans="1:2" ht="15" customHeight="1">
      <c r="A1995" s="2"/>
      <c r="B1995" s="16"/>
    </row>
    <row r="1996" spans="1:2" ht="15" customHeight="1">
      <c r="A1996" s="2"/>
      <c r="B1996" s="16"/>
    </row>
  </sheetData>
  <sheetProtection/>
  <mergeCells count="17">
    <mergeCell ref="K4:M4"/>
    <mergeCell ref="N4:P4"/>
    <mergeCell ref="Q4:S4"/>
    <mergeCell ref="T4:V4"/>
    <mergeCell ref="B4:D4"/>
    <mergeCell ref="E4:G4"/>
    <mergeCell ref="H4:J4"/>
    <mergeCell ref="AC1:AN1"/>
    <mergeCell ref="T1:AB1"/>
    <mergeCell ref="K1:S1"/>
    <mergeCell ref="B1:J1"/>
    <mergeCell ref="AI4:AK4"/>
    <mergeCell ref="AL4:AN4"/>
    <mergeCell ref="W4:Y4"/>
    <mergeCell ref="Z4:AB4"/>
    <mergeCell ref="AC4:AE4"/>
    <mergeCell ref="AF4:AH4"/>
  </mergeCells>
  <printOptions horizontalCentered="1"/>
  <pageMargins left="0.35433070866141736" right="0.1968503937007874" top="0.1968503937007874" bottom="0.15748031496062992" header="0" footer="0"/>
  <pageSetup horizontalDpi="600" verticalDpi="600" orientation="landscape" paperSize="9" scale="70" r:id="rId1"/>
  <headerFooter alignWithMargins="0">
    <oddFooter>&amp;R&amp;P/&amp;N</oddFooter>
  </headerFooter>
  <colBreaks count="3" manualBreakCount="3">
    <brk id="10" max="54" man="1"/>
    <brk id="19" max="54" man="1"/>
    <brk id="2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535"/>
  <sheetViews>
    <sheetView zoomScalePageLayoutView="0" workbookViewId="0" topLeftCell="A1">
      <selection activeCell="A1" sqref="A1:M1"/>
    </sheetView>
  </sheetViews>
  <sheetFormatPr defaultColWidth="11.421875" defaultRowHeight="15" customHeight="1"/>
  <cols>
    <col min="1" max="1" width="35.57421875" style="1" customWidth="1"/>
    <col min="2" max="2" width="11.00390625" style="1" bestFit="1" customWidth="1"/>
    <col min="3" max="3" width="13.140625" style="1" bestFit="1" customWidth="1"/>
    <col min="4" max="4" width="11.8515625" style="1" bestFit="1" customWidth="1"/>
    <col min="5" max="5" width="11.00390625" style="1" bestFit="1" customWidth="1"/>
    <col min="6" max="6" width="13.140625" style="1" bestFit="1" customWidth="1"/>
    <col min="7" max="7" width="11.8515625" style="1" bestFit="1" customWidth="1"/>
    <col min="8" max="8" width="11.00390625" style="1" bestFit="1" customWidth="1"/>
    <col min="9" max="9" width="13.140625" style="1" bestFit="1" customWidth="1"/>
    <col min="10" max="10" width="11.8515625" style="1" bestFit="1" customWidth="1"/>
    <col min="11" max="11" width="11.00390625" style="1" bestFit="1" customWidth="1"/>
    <col min="12" max="12" width="13.140625" style="1" bestFit="1" customWidth="1"/>
    <col min="13" max="13" width="11.8515625" style="1" bestFit="1" customWidth="1"/>
    <col min="14" max="16384" width="11.421875" style="1" customWidth="1"/>
  </cols>
  <sheetData>
    <row r="1" spans="1:25" s="23" customFormat="1" ht="15" customHeight="1">
      <c r="A1" s="99" t="s">
        <v>259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="23" customFormat="1" ht="15" customHeight="1">
      <c r="A2" s="42"/>
    </row>
    <row r="3" s="23" customFormat="1" ht="30.75" customHeight="1">
      <c r="A3" s="45" t="s">
        <v>272</v>
      </c>
    </row>
    <row r="4" spans="2:13" s="14" customFormat="1" ht="30.75" customHeight="1">
      <c r="B4" s="98" t="s">
        <v>245</v>
      </c>
      <c r="C4" s="98"/>
      <c r="D4" s="98"/>
      <c r="E4" s="98" t="s">
        <v>30</v>
      </c>
      <c r="F4" s="98"/>
      <c r="G4" s="98"/>
      <c r="H4" s="98" t="s">
        <v>29</v>
      </c>
      <c r="I4" s="98"/>
      <c r="J4" s="98"/>
      <c r="K4" s="98" t="s">
        <v>150</v>
      </c>
      <c r="L4" s="98"/>
      <c r="M4" s="98"/>
    </row>
    <row r="5" spans="2:13" s="14" customFormat="1" ht="11.25">
      <c r="B5" s="3" t="s">
        <v>233</v>
      </c>
      <c r="C5" s="3" t="s">
        <v>234</v>
      </c>
      <c r="D5" s="3" t="s">
        <v>235</v>
      </c>
      <c r="E5" s="3" t="s">
        <v>233</v>
      </c>
      <c r="F5" s="3" t="s">
        <v>234</v>
      </c>
      <c r="G5" s="3" t="s">
        <v>235</v>
      </c>
      <c r="H5" s="3" t="s">
        <v>233</v>
      </c>
      <c r="I5" s="3" t="s">
        <v>234</v>
      </c>
      <c r="J5" s="3" t="s">
        <v>235</v>
      </c>
      <c r="K5" s="3" t="s">
        <v>233</v>
      </c>
      <c r="L5" s="3" t="s">
        <v>234</v>
      </c>
      <c r="M5" s="3" t="s">
        <v>235</v>
      </c>
    </row>
    <row r="6" spans="1:13" s="14" customFormat="1" ht="13.5" customHeight="1">
      <c r="A6" s="15" t="s">
        <v>103</v>
      </c>
      <c r="B6" s="65">
        <v>48</v>
      </c>
      <c r="C6" s="65">
        <v>0</v>
      </c>
      <c r="D6" s="65">
        <v>48</v>
      </c>
      <c r="E6" s="65">
        <v>20</v>
      </c>
      <c r="F6" s="65">
        <v>0</v>
      </c>
      <c r="G6" s="65">
        <v>20</v>
      </c>
      <c r="H6" s="65">
        <v>28</v>
      </c>
      <c r="I6" s="65">
        <v>0</v>
      </c>
      <c r="J6" s="65">
        <v>28</v>
      </c>
      <c r="K6" s="65">
        <v>69</v>
      </c>
      <c r="L6" s="65">
        <v>17</v>
      </c>
      <c r="M6" s="65">
        <v>52</v>
      </c>
    </row>
    <row r="7" spans="1:13" s="14" customFormat="1" ht="13.5" customHeight="1">
      <c r="A7" s="15" t="s">
        <v>104</v>
      </c>
      <c r="B7" s="65">
        <v>178</v>
      </c>
      <c r="C7" s="65">
        <v>5</v>
      </c>
      <c r="D7" s="65">
        <v>173</v>
      </c>
      <c r="E7" s="65">
        <v>90</v>
      </c>
      <c r="F7" s="65">
        <v>5</v>
      </c>
      <c r="G7" s="65">
        <v>85</v>
      </c>
      <c r="H7" s="65">
        <v>88</v>
      </c>
      <c r="I7" s="65">
        <v>0</v>
      </c>
      <c r="J7" s="65">
        <v>88</v>
      </c>
      <c r="K7" s="65">
        <v>118</v>
      </c>
      <c r="L7" s="65">
        <v>23</v>
      </c>
      <c r="M7" s="65">
        <v>95</v>
      </c>
    </row>
    <row r="8" spans="1:13" s="14" customFormat="1" ht="13.5" customHeight="1">
      <c r="A8" s="15" t="s">
        <v>105</v>
      </c>
      <c r="B8" s="65">
        <v>48</v>
      </c>
      <c r="C8" s="65">
        <v>3</v>
      </c>
      <c r="D8" s="65">
        <v>45</v>
      </c>
      <c r="E8" s="65">
        <v>18</v>
      </c>
      <c r="F8" s="65">
        <v>1</v>
      </c>
      <c r="G8" s="65">
        <v>17</v>
      </c>
      <c r="H8" s="65">
        <v>30</v>
      </c>
      <c r="I8" s="65">
        <v>2</v>
      </c>
      <c r="J8" s="65">
        <v>28</v>
      </c>
      <c r="K8" s="65">
        <v>82</v>
      </c>
      <c r="L8" s="65">
        <v>20</v>
      </c>
      <c r="M8" s="65">
        <v>62</v>
      </c>
    </row>
    <row r="9" spans="1:13" s="14" customFormat="1" ht="13.5" customHeight="1">
      <c r="A9" s="15" t="s">
        <v>106</v>
      </c>
      <c r="B9" s="65">
        <v>131</v>
      </c>
      <c r="C9" s="65">
        <v>3</v>
      </c>
      <c r="D9" s="65">
        <v>128</v>
      </c>
      <c r="E9" s="65">
        <v>87</v>
      </c>
      <c r="F9" s="65">
        <v>1</v>
      </c>
      <c r="G9" s="65">
        <v>86</v>
      </c>
      <c r="H9" s="65">
        <v>44</v>
      </c>
      <c r="I9" s="65">
        <v>2</v>
      </c>
      <c r="J9" s="65">
        <v>42</v>
      </c>
      <c r="K9" s="65">
        <v>131</v>
      </c>
      <c r="L9" s="65">
        <v>26</v>
      </c>
      <c r="M9" s="65">
        <v>105</v>
      </c>
    </row>
    <row r="10" spans="1:13" s="14" customFormat="1" ht="13.5" customHeight="1">
      <c r="A10" s="15" t="s">
        <v>107</v>
      </c>
      <c r="B10" s="65">
        <v>74</v>
      </c>
      <c r="C10" s="65">
        <v>5</v>
      </c>
      <c r="D10" s="65">
        <v>69</v>
      </c>
      <c r="E10" s="65">
        <v>30</v>
      </c>
      <c r="F10" s="65">
        <v>1</v>
      </c>
      <c r="G10" s="65">
        <v>29</v>
      </c>
      <c r="H10" s="65">
        <v>44</v>
      </c>
      <c r="I10" s="65">
        <v>4</v>
      </c>
      <c r="J10" s="65">
        <v>40</v>
      </c>
      <c r="K10" s="65">
        <v>43</v>
      </c>
      <c r="L10" s="65">
        <v>7</v>
      </c>
      <c r="M10" s="65">
        <v>36</v>
      </c>
    </row>
    <row r="11" spans="1:13" s="14" customFormat="1" ht="13.5" customHeight="1">
      <c r="A11" s="15" t="s">
        <v>108</v>
      </c>
      <c r="B11" s="65">
        <v>28</v>
      </c>
      <c r="C11" s="65">
        <v>4</v>
      </c>
      <c r="D11" s="65">
        <v>24</v>
      </c>
      <c r="E11" s="65">
        <v>4</v>
      </c>
      <c r="F11" s="65">
        <v>0</v>
      </c>
      <c r="G11" s="65">
        <v>4</v>
      </c>
      <c r="H11" s="65">
        <v>24</v>
      </c>
      <c r="I11" s="65">
        <v>4</v>
      </c>
      <c r="J11" s="65">
        <v>20</v>
      </c>
      <c r="K11" s="65">
        <v>73</v>
      </c>
      <c r="L11" s="65">
        <v>4</v>
      </c>
      <c r="M11" s="65">
        <v>69</v>
      </c>
    </row>
    <row r="12" spans="1:13" s="14" customFormat="1" ht="13.5" customHeight="1">
      <c r="A12" s="15" t="s">
        <v>109</v>
      </c>
      <c r="B12" s="65">
        <v>131</v>
      </c>
      <c r="C12" s="65">
        <v>19</v>
      </c>
      <c r="D12" s="65">
        <v>112</v>
      </c>
      <c r="E12" s="65">
        <v>49</v>
      </c>
      <c r="F12" s="65">
        <v>4</v>
      </c>
      <c r="G12" s="65">
        <v>45</v>
      </c>
      <c r="H12" s="65">
        <v>82</v>
      </c>
      <c r="I12" s="65">
        <v>15</v>
      </c>
      <c r="J12" s="65">
        <v>67</v>
      </c>
      <c r="K12" s="65">
        <v>195</v>
      </c>
      <c r="L12" s="65">
        <v>32</v>
      </c>
      <c r="M12" s="65">
        <v>163</v>
      </c>
    </row>
    <row r="13" spans="1:13" s="14" customFormat="1" ht="13.5" customHeight="1">
      <c r="A13" s="15" t="s">
        <v>110</v>
      </c>
      <c r="B13" s="65">
        <v>185</v>
      </c>
      <c r="C13" s="65">
        <v>23</v>
      </c>
      <c r="D13" s="65">
        <v>162</v>
      </c>
      <c r="E13" s="65">
        <v>46</v>
      </c>
      <c r="F13" s="65">
        <v>1</v>
      </c>
      <c r="G13" s="65">
        <v>45</v>
      </c>
      <c r="H13" s="65">
        <v>139</v>
      </c>
      <c r="I13" s="65">
        <v>22</v>
      </c>
      <c r="J13" s="65">
        <v>117</v>
      </c>
      <c r="K13" s="65">
        <v>228</v>
      </c>
      <c r="L13" s="65">
        <v>33</v>
      </c>
      <c r="M13" s="65">
        <v>195</v>
      </c>
    </row>
    <row r="14" spans="1:13" s="14" customFormat="1" ht="13.5" customHeight="1">
      <c r="A14" s="15" t="s">
        <v>111</v>
      </c>
      <c r="B14" s="65">
        <v>3</v>
      </c>
      <c r="C14" s="65">
        <v>1</v>
      </c>
      <c r="D14" s="65">
        <v>2</v>
      </c>
      <c r="E14" s="65">
        <v>0</v>
      </c>
      <c r="F14" s="65">
        <v>0</v>
      </c>
      <c r="G14" s="65">
        <v>0</v>
      </c>
      <c r="H14" s="65">
        <v>3</v>
      </c>
      <c r="I14" s="65">
        <v>1</v>
      </c>
      <c r="J14" s="65">
        <v>2</v>
      </c>
      <c r="K14" s="65">
        <v>9</v>
      </c>
      <c r="L14" s="65">
        <v>3</v>
      </c>
      <c r="M14" s="65">
        <v>6</v>
      </c>
    </row>
    <row r="15" spans="1:13" s="14" customFormat="1" ht="13.5" customHeight="1">
      <c r="A15" s="15" t="s">
        <v>112</v>
      </c>
      <c r="B15" s="65">
        <v>3</v>
      </c>
      <c r="C15" s="65">
        <v>0</v>
      </c>
      <c r="D15" s="65">
        <v>3</v>
      </c>
      <c r="E15" s="65">
        <v>2</v>
      </c>
      <c r="F15" s="65">
        <v>0</v>
      </c>
      <c r="G15" s="65">
        <v>2</v>
      </c>
      <c r="H15" s="65">
        <v>1</v>
      </c>
      <c r="I15" s="65">
        <v>0</v>
      </c>
      <c r="J15" s="65">
        <v>1</v>
      </c>
      <c r="K15" s="65">
        <v>5</v>
      </c>
      <c r="L15" s="65">
        <v>1</v>
      </c>
      <c r="M15" s="65">
        <v>4</v>
      </c>
    </row>
    <row r="16" spans="1:13" s="14" customFormat="1" ht="13.5" customHeight="1">
      <c r="A16" s="15" t="s">
        <v>113</v>
      </c>
      <c r="B16" s="65">
        <v>43</v>
      </c>
      <c r="C16" s="65">
        <v>5</v>
      </c>
      <c r="D16" s="65">
        <v>38</v>
      </c>
      <c r="E16" s="65">
        <v>12</v>
      </c>
      <c r="F16" s="65">
        <v>0</v>
      </c>
      <c r="G16" s="65">
        <v>12</v>
      </c>
      <c r="H16" s="65">
        <v>31</v>
      </c>
      <c r="I16" s="65">
        <v>5</v>
      </c>
      <c r="J16" s="65">
        <v>26</v>
      </c>
      <c r="K16" s="65">
        <v>60</v>
      </c>
      <c r="L16" s="65">
        <v>14</v>
      </c>
      <c r="M16" s="65">
        <v>46</v>
      </c>
    </row>
    <row r="17" spans="1:13" s="14" customFormat="1" ht="13.5" customHeight="1">
      <c r="A17" s="15" t="s">
        <v>114</v>
      </c>
      <c r="B17" s="65">
        <v>44</v>
      </c>
      <c r="C17" s="65">
        <v>2</v>
      </c>
      <c r="D17" s="65">
        <v>42</v>
      </c>
      <c r="E17" s="65">
        <v>20</v>
      </c>
      <c r="F17" s="65">
        <v>0</v>
      </c>
      <c r="G17" s="65">
        <v>20</v>
      </c>
      <c r="H17" s="65">
        <v>24</v>
      </c>
      <c r="I17" s="65">
        <v>2</v>
      </c>
      <c r="J17" s="65">
        <v>22</v>
      </c>
      <c r="K17" s="65">
        <v>77</v>
      </c>
      <c r="L17" s="65">
        <v>6</v>
      </c>
      <c r="M17" s="65">
        <v>71</v>
      </c>
    </row>
    <row r="18" spans="1:13" s="14" customFormat="1" ht="13.5" customHeight="1">
      <c r="A18" s="15" t="s">
        <v>115</v>
      </c>
      <c r="B18" s="65">
        <v>57</v>
      </c>
      <c r="C18" s="65">
        <v>10</v>
      </c>
      <c r="D18" s="65">
        <v>47</v>
      </c>
      <c r="E18" s="65">
        <v>21</v>
      </c>
      <c r="F18" s="65">
        <v>1</v>
      </c>
      <c r="G18" s="65">
        <v>20</v>
      </c>
      <c r="H18" s="65">
        <v>36</v>
      </c>
      <c r="I18" s="65">
        <v>9</v>
      </c>
      <c r="J18" s="65">
        <v>27</v>
      </c>
      <c r="K18" s="65">
        <v>115</v>
      </c>
      <c r="L18" s="65">
        <v>29</v>
      </c>
      <c r="M18" s="65">
        <v>86</v>
      </c>
    </row>
    <row r="19" spans="1:13" s="14" customFormat="1" ht="13.5" customHeight="1">
      <c r="A19" s="15" t="s">
        <v>116</v>
      </c>
      <c r="B19" s="65">
        <v>198</v>
      </c>
      <c r="C19" s="65">
        <v>14</v>
      </c>
      <c r="D19" s="65">
        <v>184</v>
      </c>
      <c r="E19" s="65">
        <v>134</v>
      </c>
      <c r="F19" s="65">
        <v>4</v>
      </c>
      <c r="G19" s="65">
        <v>130</v>
      </c>
      <c r="H19" s="65">
        <v>64</v>
      </c>
      <c r="I19" s="65">
        <v>10</v>
      </c>
      <c r="J19" s="65">
        <v>54</v>
      </c>
      <c r="K19" s="65">
        <v>130</v>
      </c>
      <c r="L19" s="65">
        <v>45</v>
      </c>
      <c r="M19" s="65">
        <v>85</v>
      </c>
    </row>
    <row r="20" spans="1:13" s="14" customFormat="1" ht="13.5" customHeight="1">
      <c r="A20" s="15" t="s">
        <v>117</v>
      </c>
      <c r="B20" s="65">
        <v>91</v>
      </c>
      <c r="C20" s="65">
        <v>5</v>
      </c>
      <c r="D20" s="65">
        <v>86</v>
      </c>
      <c r="E20" s="65">
        <v>49</v>
      </c>
      <c r="F20" s="65">
        <v>0</v>
      </c>
      <c r="G20" s="65">
        <v>49</v>
      </c>
      <c r="H20" s="65">
        <v>42</v>
      </c>
      <c r="I20" s="65">
        <v>5</v>
      </c>
      <c r="J20" s="65">
        <v>37</v>
      </c>
      <c r="K20" s="65">
        <v>119</v>
      </c>
      <c r="L20" s="65">
        <v>23</v>
      </c>
      <c r="M20" s="65">
        <v>96</v>
      </c>
    </row>
    <row r="21" spans="1:13" s="14" customFormat="1" ht="13.5" customHeight="1">
      <c r="A21" s="15" t="s">
        <v>118</v>
      </c>
      <c r="B21" s="65">
        <v>40</v>
      </c>
      <c r="C21" s="65">
        <v>5</v>
      </c>
      <c r="D21" s="65">
        <v>35</v>
      </c>
      <c r="E21" s="65">
        <v>7</v>
      </c>
      <c r="F21" s="65">
        <v>1</v>
      </c>
      <c r="G21" s="65">
        <v>6</v>
      </c>
      <c r="H21" s="65">
        <v>33</v>
      </c>
      <c r="I21" s="65">
        <v>4</v>
      </c>
      <c r="J21" s="65">
        <v>29</v>
      </c>
      <c r="K21" s="65">
        <v>37</v>
      </c>
      <c r="L21" s="65">
        <v>1</v>
      </c>
      <c r="M21" s="65">
        <v>36</v>
      </c>
    </row>
    <row r="22" spans="1:13" s="14" customFormat="1" ht="13.5" customHeight="1">
      <c r="A22" s="15" t="s">
        <v>119</v>
      </c>
      <c r="B22" s="65">
        <v>3</v>
      </c>
      <c r="C22" s="65">
        <v>0</v>
      </c>
      <c r="D22" s="65">
        <v>3</v>
      </c>
      <c r="E22" s="65">
        <v>0</v>
      </c>
      <c r="F22" s="65">
        <v>0</v>
      </c>
      <c r="G22" s="65">
        <v>0</v>
      </c>
      <c r="H22" s="65">
        <v>3</v>
      </c>
      <c r="I22" s="65">
        <v>0</v>
      </c>
      <c r="J22" s="65">
        <v>3</v>
      </c>
      <c r="K22" s="65">
        <v>0</v>
      </c>
      <c r="L22" s="65">
        <v>0</v>
      </c>
      <c r="M22" s="65">
        <v>0</v>
      </c>
    </row>
    <row r="23" spans="1:13" s="14" customFormat="1" ht="13.5" customHeight="1">
      <c r="A23" s="15" t="s">
        <v>120</v>
      </c>
      <c r="B23" s="65">
        <v>4</v>
      </c>
      <c r="C23" s="65">
        <v>0</v>
      </c>
      <c r="D23" s="65">
        <v>4</v>
      </c>
      <c r="E23" s="65">
        <v>3</v>
      </c>
      <c r="F23" s="65">
        <v>0</v>
      </c>
      <c r="G23" s="65">
        <v>3</v>
      </c>
      <c r="H23" s="65">
        <v>1</v>
      </c>
      <c r="I23" s="65">
        <v>0</v>
      </c>
      <c r="J23" s="65">
        <v>1</v>
      </c>
      <c r="K23" s="65">
        <v>25</v>
      </c>
      <c r="L23" s="65">
        <v>5</v>
      </c>
      <c r="M23" s="65">
        <v>20</v>
      </c>
    </row>
    <row r="24" spans="1:13" s="14" customFormat="1" ht="13.5" customHeight="1">
      <c r="A24" s="15" t="s">
        <v>121</v>
      </c>
      <c r="B24" s="65">
        <v>19</v>
      </c>
      <c r="C24" s="65">
        <v>0</v>
      </c>
      <c r="D24" s="65">
        <v>19</v>
      </c>
      <c r="E24" s="65">
        <v>13</v>
      </c>
      <c r="F24" s="65">
        <v>0</v>
      </c>
      <c r="G24" s="65">
        <v>13</v>
      </c>
      <c r="H24" s="65">
        <v>6</v>
      </c>
      <c r="I24" s="65">
        <v>0</v>
      </c>
      <c r="J24" s="65">
        <v>6</v>
      </c>
      <c r="K24" s="65">
        <v>42</v>
      </c>
      <c r="L24" s="65">
        <v>4</v>
      </c>
      <c r="M24" s="65">
        <v>38</v>
      </c>
    </row>
    <row r="25" spans="1:13" s="14" customFormat="1" ht="13.5" customHeight="1">
      <c r="A25" s="15" t="s">
        <v>122</v>
      </c>
      <c r="B25" s="65">
        <v>8</v>
      </c>
      <c r="C25" s="65">
        <v>0</v>
      </c>
      <c r="D25" s="65">
        <v>8</v>
      </c>
      <c r="E25" s="65">
        <v>6</v>
      </c>
      <c r="F25" s="65">
        <v>0</v>
      </c>
      <c r="G25" s="65">
        <v>6</v>
      </c>
      <c r="H25" s="65">
        <v>2</v>
      </c>
      <c r="I25" s="65">
        <v>0</v>
      </c>
      <c r="J25" s="65">
        <v>2</v>
      </c>
      <c r="K25" s="65">
        <v>7</v>
      </c>
      <c r="L25" s="65">
        <v>0</v>
      </c>
      <c r="M25" s="65">
        <v>7</v>
      </c>
    </row>
    <row r="26" spans="1:13" s="14" customFormat="1" ht="13.5" customHeight="1">
      <c r="A26" s="15" t="s">
        <v>123</v>
      </c>
      <c r="B26" s="65">
        <v>22</v>
      </c>
      <c r="C26" s="65">
        <v>3</v>
      </c>
      <c r="D26" s="65">
        <v>19</v>
      </c>
      <c r="E26" s="65">
        <v>0</v>
      </c>
      <c r="F26" s="65">
        <v>0</v>
      </c>
      <c r="G26" s="65">
        <v>0</v>
      </c>
      <c r="H26" s="65">
        <v>22</v>
      </c>
      <c r="I26" s="65">
        <v>3</v>
      </c>
      <c r="J26" s="65">
        <v>19</v>
      </c>
      <c r="K26" s="65">
        <v>10</v>
      </c>
      <c r="L26" s="65">
        <v>1</v>
      </c>
      <c r="M26" s="65">
        <v>9</v>
      </c>
    </row>
    <row r="27" spans="1:13" s="14" customFormat="1" ht="13.5" customHeight="1">
      <c r="A27" s="15" t="s">
        <v>124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5</v>
      </c>
      <c r="L27" s="65">
        <v>0</v>
      </c>
      <c r="M27" s="65">
        <v>5</v>
      </c>
    </row>
    <row r="28" spans="1:13" s="14" customFormat="1" ht="13.5" customHeight="1">
      <c r="A28" s="15" t="s">
        <v>125</v>
      </c>
      <c r="B28" s="65">
        <v>2</v>
      </c>
      <c r="C28" s="65">
        <v>0</v>
      </c>
      <c r="D28" s="65">
        <v>2</v>
      </c>
      <c r="E28" s="65">
        <v>1</v>
      </c>
      <c r="F28" s="65">
        <v>0</v>
      </c>
      <c r="G28" s="65">
        <v>1</v>
      </c>
      <c r="H28" s="65">
        <v>1</v>
      </c>
      <c r="I28" s="65">
        <v>0</v>
      </c>
      <c r="J28" s="65">
        <v>1</v>
      </c>
      <c r="K28" s="65">
        <v>2</v>
      </c>
      <c r="L28" s="65">
        <v>0</v>
      </c>
      <c r="M28" s="65">
        <v>2</v>
      </c>
    </row>
    <row r="29" spans="1:13" s="14" customFormat="1" ht="13.5" customHeight="1">
      <c r="A29" s="15" t="s">
        <v>126</v>
      </c>
      <c r="B29" s="65">
        <v>8</v>
      </c>
      <c r="C29" s="65">
        <v>1</v>
      </c>
      <c r="D29" s="65">
        <v>7</v>
      </c>
      <c r="E29" s="65">
        <v>0</v>
      </c>
      <c r="F29" s="65">
        <v>0</v>
      </c>
      <c r="G29" s="65">
        <v>0</v>
      </c>
      <c r="H29" s="65">
        <v>8</v>
      </c>
      <c r="I29" s="65">
        <v>1</v>
      </c>
      <c r="J29" s="65">
        <v>7</v>
      </c>
      <c r="K29" s="65">
        <v>46</v>
      </c>
      <c r="L29" s="65">
        <v>8</v>
      </c>
      <c r="M29" s="65">
        <v>38</v>
      </c>
    </row>
    <row r="30" spans="1:13" s="14" customFormat="1" ht="13.5" customHeight="1">
      <c r="A30" s="15" t="s">
        <v>127</v>
      </c>
      <c r="B30" s="65">
        <v>13</v>
      </c>
      <c r="C30" s="65">
        <v>1</v>
      </c>
      <c r="D30" s="65">
        <v>12</v>
      </c>
      <c r="E30" s="65">
        <v>0</v>
      </c>
      <c r="F30" s="65">
        <v>0</v>
      </c>
      <c r="G30" s="65">
        <v>0</v>
      </c>
      <c r="H30" s="65">
        <v>13</v>
      </c>
      <c r="I30" s="65">
        <v>1</v>
      </c>
      <c r="J30" s="65">
        <v>12</v>
      </c>
      <c r="K30" s="65">
        <v>2</v>
      </c>
      <c r="L30" s="65">
        <v>0</v>
      </c>
      <c r="M30" s="65">
        <v>2</v>
      </c>
    </row>
    <row r="31" spans="1:13" s="14" customFormat="1" ht="13.5" customHeight="1">
      <c r="A31" s="15" t="s">
        <v>128</v>
      </c>
      <c r="B31" s="65">
        <v>7</v>
      </c>
      <c r="C31" s="65">
        <v>0</v>
      </c>
      <c r="D31" s="65">
        <v>7</v>
      </c>
      <c r="E31" s="65">
        <v>5</v>
      </c>
      <c r="F31" s="65">
        <v>0</v>
      </c>
      <c r="G31" s="65">
        <v>5</v>
      </c>
      <c r="H31" s="65">
        <v>2</v>
      </c>
      <c r="I31" s="65">
        <v>0</v>
      </c>
      <c r="J31" s="65">
        <v>2</v>
      </c>
      <c r="K31" s="65">
        <v>21</v>
      </c>
      <c r="L31" s="65">
        <v>0</v>
      </c>
      <c r="M31" s="65">
        <v>21</v>
      </c>
    </row>
    <row r="32" spans="1:13" s="14" customFormat="1" ht="13.5" customHeight="1">
      <c r="A32" s="15" t="s">
        <v>129</v>
      </c>
      <c r="B32" s="65">
        <v>19</v>
      </c>
      <c r="C32" s="65">
        <v>2</v>
      </c>
      <c r="D32" s="65">
        <v>17</v>
      </c>
      <c r="E32" s="65">
        <v>4</v>
      </c>
      <c r="F32" s="65">
        <v>1</v>
      </c>
      <c r="G32" s="65">
        <v>3</v>
      </c>
      <c r="H32" s="65">
        <v>15</v>
      </c>
      <c r="I32" s="65">
        <v>1</v>
      </c>
      <c r="J32" s="65">
        <v>14</v>
      </c>
      <c r="K32" s="65">
        <v>21</v>
      </c>
      <c r="L32" s="65">
        <v>2</v>
      </c>
      <c r="M32" s="65">
        <v>19</v>
      </c>
    </row>
    <row r="33" spans="1:13" s="14" customFormat="1" ht="13.5" customHeight="1">
      <c r="A33" s="15" t="s">
        <v>130</v>
      </c>
      <c r="B33" s="65">
        <v>5</v>
      </c>
      <c r="C33" s="65">
        <v>1</v>
      </c>
      <c r="D33" s="65">
        <v>4</v>
      </c>
      <c r="E33" s="65">
        <v>2</v>
      </c>
      <c r="F33" s="65">
        <v>0</v>
      </c>
      <c r="G33" s="65">
        <v>2</v>
      </c>
      <c r="H33" s="65">
        <v>3</v>
      </c>
      <c r="I33" s="65">
        <v>1</v>
      </c>
      <c r="J33" s="65">
        <v>2</v>
      </c>
      <c r="K33" s="65">
        <v>1</v>
      </c>
      <c r="L33" s="65">
        <v>1</v>
      </c>
      <c r="M33" s="65">
        <v>0</v>
      </c>
    </row>
    <row r="34" spans="1:13" s="14" customFormat="1" ht="13.5" customHeight="1">
      <c r="A34" s="15" t="s">
        <v>131</v>
      </c>
      <c r="B34" s="65">
        <v>12</v>
      </c>
      <c r="C34" s="65">
        <v>0</v>
      </c>
      <c r="D34" s="65">
        <v>12</v>
      </c>
      <c r="E34" s="65">
        <v>8</v>
      </c>
      <c r="F34" s="65">
        <v>0</v>
      </c>
      <c r="G34" s="65">
        <v>8</v>
      </c>
      <c r="H34" s="65">
        <v>4</v>
      </c>
      <c r="I34" s="65">
        <v>0</v>
      </c>
      <c r="J34" s="65">
        <v>4</v>
      </c>
      <c r="K34" s="65">
        <v>27</v>
      </c>
      <c r="L34" s="65">
        <v>4</v>
      </c>
      <c r="M34" s="65">
        <v>23</v>
      </c>
    </row>
    <row r="35" spans="1:13" s="14" customFormat="1" ht="13.5" customHeight="1">
      <c r="A35" s="15" t="s">
        <v>132</v>
      </c>
      <c r="B35" s="65">
        <v>32</v>
      </c>
      <c r="C35" s="65">
        <v>2</v>
      </c>
      <c r="D35" s="65">
        <v>30</v>
      </c>
      <c r="E35" s="65">
        <v>13</v>
      </c>
      <c r="F35" s="65">
        <v>0</v>
      </c>
      <c r="G35" s="65">
        <v>13</v>
      </c>
      <c r="H35" s="65">
        <v>19</v>
      </c>
      <c r="I35" s="65">
        <v>2</v>
      </c>
      <c r="J35" s="65">
        <v>17</v>
      </c>
      <c r="K35" s="65">
        <v>18</v>
      </c>
      <c r="L35" s="65">
        <v>3</v>
      </c>
      <c r="M35" s="65">
        <v>15</v>
      </c>
    </row>
    <row r="36" spans="1:13" s="14" customFormat="1" ht="13.5" customHeight="1">
      <c r="A36" s="15" t="s">
        <v>133</v>
      </c>
      <c r="B36" s="65">
        <v>249</v>
      </c>
      <c r="C36" s="65">
        <v>28</v>
      </c>
      <c r="D36" s="65">
        <v>221</v>
      </c>
      <c r="E36" s="65">
        <v>88</v>
      </c>
      <c r="F36" s="65">
        <v>3</v>
      </c>
      <c r="G36" s="65">
        <v>85</v>
      </c>
      <c r="H36" s="65">
        <v>161</v>
      </c>
      <c r="I36" s="65">
        <v>25</v>
      </c>
      <c r="J36" s="65">
        <v>136</v>
      </c>
      <c r="K36" s="65">
        <v>541</v>
      </c>
      <c r="L36" s="65">
        <v>116</v>
      </c>
      <c r="M36" s="65">
        <v>425</v>
      </c>
    </row>
    <row r="37" spans="1:13" s="14" customFormat="1" ht="13.5" customHeight="1">
      <c r="A37" s="15" t="s">
        <v>134</v>
      </c>
      <c r="B37" s="65">
        <v>32</v>
      </c>
      <c r="C37" s="65">
        <v>4</v>
      </c>
      <c r="D37" s="65">
        <v>28</v>
      </c>
      <c r="E37" s="65">
        <v>13</v>
      </c>
      <c r="F37" s="65">
        <v>0</v>
      </c>
      <c r="G37" s="65">
        <v>13</v>
      </c>
      <c r="H37" s="65">
        <v>19</v>
      </c>
      <c r="I37" s="65">
        <v>4</v>
      </c>
      <c r="J37" s="65">
        <v>15</v>
      </c>
      <c r="K37" s="65">
        <v>73</v>
      </c>
      <c r="L37" s="65">
        <v>7</v>
      </c>
      <c r="M37" s="65">
        <v>66</v>
      </c>
    </row>
    <row r="38" spans="1:13" s="14" customFormat="1" ht="13.5" customHeight="1">
      <c r="A38" s="15" t="s">
        <v>135</v>
      </c>
      <c r="B38" s="65">
        <v>30</v>
      </c>
      <c r="C38" s="65">
        <v>1</v>
      </c>
      <c r="D38" s="65">
        <v>29</v>
      </c>
      <c r="E38" s="65">
        <v>21</v>
      </c>
      <c r="F38" s="65">
        <v>0</v>
      </c>
      <c r="G38" s="65">
        <v>21</v>
      </c>
      <c r="H38" s="65">
        <v>9</v>
      </c>
      <c r="I38" s="65">
        <v>1</v>
      </c>
      <c r="J38" s="65">
        <v>8</v>
      </c>
      <c r="K38" s="65">
        <v>38</v>
      </c>
      <c r="L38" s="65">
        <v>11</v>
      </c>
      <c r="M38" s="65">
        <v>27</v>
      </c>
    </row>
    <row r="39" spans="1:13" s="14" customFormat="1" ht="13.5" customHeight="1">
      <c r="A39" s="15" t="s">
        <v>136</v>
      </c>
      <c r="B39" s="65">
        <v>60</v>
      </c>
      <c r="C39" s="65">
        <v>5</v>
      </c>
      <c r="D39" s="65">
        <v>55</v>
      </c>
      <c r="E39" s="65">
        <v>36</v>
      </c>
      <c r="F39" s="65">
        <v>1</v>
      </c>
      <c r="G39" s="65">
        <v>35</v>
      </c>
      <c r="H39" s="65">
        <v>24</v>
      </c>
      <c r="I39" s="65">
        <v>4</v>
      </c>
      <c r="J39" s="65">
        <v>20</v>
      </c>
      <c r="K39" s="65">
        <v>121</v>
      </c>
      <c r="L39" s="65">
        <v>25</v>
      </c>
      <c r="M39" s="65">
        <v>96</v>
      </c>
    </row>
    <row r="40" spans="1:13" s="14" customFormat="1" ht="13.5" customHeight="1">
      <c r="A40" s="15" t="s">
        <v>137</v>
      </c>
      <c r="B40" s="65">
        <v>101</v>
      </c>
      <c r="C40" s="65">
        <v>8</v>
      </c>
      <c r="D40" s="65">
        <v>93</v>
      </c>
      <c r="E40" s="65">
        <v>41</v>
      </c>
      <c r="F40" s="65">
        <v>2</v>
      </c>
      <c r="G40" s="65">
        <v>39</v>
      </c>
      <c r="H40" s="65">
        <v>60</v>
      </c>
      <c r="I40" s="65">
        <v>6</v>
      </c>
      <c r="J40" s="65">
        <v>54</v>
      </c>
      <c r="K40" s="65">
        <v>176</v>
      </c>
      <c r="L40" s="65">
        <v>29</v>
      </c>
      <c r="M40" s="65">
        <v>147</v>
      </c>
    </row>
    <row r="41" spans="1:13" s="14" customFormat="1" ht="13.5" customHeight="1">
      <c r="A41" s="15" t="s">
        <v>138</v>
      </c>
      <c r="B41" s="65">
        <v>24</v>
      </c>
      <c r="C41" s="65">
        <v>3</v>
      </c>
      <c r="D41" s="65">
        <v>21</v>
      </c>
      <c r="E41" s="65">
        <v>6</v>
      </c>
      <c r="F41" s="65">
        <v>0</v>
      </c>
      <c r="G41" s="65">
        <v>6</v>
      </c>
      <c r="H41" s="65">
        <v>18</v>
      </c>
      <c r="I41" s="65">
        <v>3</v>
      </c>
      <c r="J41" s="65">
        <v>15</v>
      </c>
      <c r="K41" s="65">
        <v>70</v>
      </c>
      <c r="L41" s="65">
        <v>10</v>
      </c>
      <c r="M41" s="65">
        <v>60</v>
      </c>
    </row>
    <row r="42" spans="1:13" s="14" customFormat="1" ht="13.5" customHeight="1">
      <c r="A42" s="15" t="s">
        <v>139</v>
      </c>
      <c r="B42" s="65">
        <v>247</v>
      </c>
      <c r="C42" s="65">
        <v>28</v>
      </c>
      <c r="D42" s="65">
        <v>219</v>
      </c>
      <c r="E42" s="65">
        <v>81</v>
      </c>
      <c r="F42" s="65">
        <v>3</v>
      </c>
      <c r="G42" s="65">
        <v>78</v>
      </c>
      <c r="H42" s="65">
        <v>166</v>
      </c>
      <c r="I42" s="65">
        <v>25</v>
      </c>
      <c r="J42" s="65">
        <v>141</v>
      </c>
      <c r="K42" s="65">
        <v>345</v>
      </c>
      <c r="L42" s="65">
        <v>56</v>
      </c>
      <c r="M42" s="65">
        <v>289</v>
      </c>
    </row>
    <row r="43" spans="1:13" s="14" customFormat="1" ht="13.5" customHeight="1">
      <c r="A43" s="15" t="s">
        <v>140</v>
      </c>
      <c r="B43" s="65">
        <v>41</v>
      </c>
      <c r="C43" s="65">
        <v>0</v>
      </c>
      <c r="D43" s="65">
        <v>41</v>
      </c>
      <c r="E43" s="65">
        <v>26</v>
      </c>
      <c r="F43" s="65">
        <v>0</v>
      </c>
      <c r="G43" s="65">
        <v>26</v>
      </c>
      <c r="H43" s="65">
        <v>15</v>
      </c>
      <c r="I43" s="65">
        <v>0</v>
      </c>
      <c r="J43" s="65">
        <v>15</v>
      </c>
      <c r="K43" s="65">
        <v>40</v>
      </c>
      <c r="L43" s="65">
        <v>7</v>
      </c>
      <c r="M43" s="65">
        <v>33</v>
      </c>
    </row>
    <row r="44" spans="1:13" s="14" customFormat="1" ht="13.5" customHeight="1">
      <c r="A44" s="15" t="s">
        <v>141</v>
      </c>
      <c r="B44" s="65">
        <v>18</v>
      </c>
      <c r="C44" s="65">
        <v>0</v>
      </c>
      <c r="D44" s="65">
        <v>18</v>
      </c>
      <c r="E44" s="65">
        <v>1</v>
      </c>
      <c r="F44" s="65">
        <v>0</v>
      </c>
      <c r="G44" s="65">
        <v>1</v>
      </c>
      <c r="H44" s="65">
        <v>17</v>
      </c>
      <c r="I44" s="65">
        <v>0</v>
      </c>
      <c r="J44" s="65">
        <v>17</v>
      </c>
      <c r="K44" s="65">
        <v>15</v>
      </c>
      <c r="L44" s="65">
        <v>3</v>
      </c>
      <c r="M44" s="65">
        <v>12</v>
      </c>
    </row>
    <row r="45" spans="1:13" s="14" customFormat="1" ht="13.5" customHeight="1">
      <c r="A45" s="15" t="s">
        <v>142</v>
      </c>
      <c r="B45" s="65">
        <v>30</v>
      </c>
      <c r="C45" s="65">
        <v>1</v>
      </c>
      <c r="D45" s="65">
        <v>29</v>
      </c>
      <c r="E45" s="65">
        <v>0</v>
      </c>
      <c r="F45" s="65">
        <v>0</v>
      </c>
      <c r="G45" s="65">
        <v>0</v>
      </c>
      <c r="H45" s="65">
        <v>30</v>
      </c>
      <c r="I45" s="65">
        <v>1</v>
      </c>
      <c r="J45" s="65">
        <v>29</v>
      </c>
      <c r="K45" s="65">
        <v>72</v>
      </c>
      <c r="L45" s="65">
        <v>11</v>
      </c>
      <c r="M45" s="65">
        <v>61</v>
      </c>
    </row>
    <row r="46" spans="1:13" s="14" customFormat="1" ht="13.5" customHeight="1">
      <c r="A46" s="15" t="s">
        <v>143</v>
      </c>
      <c r="B46" s="65">
        <v>4</v>
      </c>
      <c r="C46" s="65">
        <v>0</v>
      </c>
      <c r="D46" s="65">
        <v>4</v>
      </c>
      <c r="E46" s="65">
        <v>1</v>
      </c>
      <c r="F46" s="65">
        <v>0</v>
      </c>
      <c r="G46" s="65">
        <v>1</v>
      </c>
      <c r="H46" s="65">
        <v>3</v>
      </c>
      <c r="I46" s="65">
        <v>0</v>
      </c>
      <c r="J46" s="65">
        <v>3</v>
      </c>
      <c r="K46" s="65">
        <v>10</v>
      </c>
      <c r="L46" s="65">
        <v>3</v>
      </c>
      <c r="M46" s="65">
        <v>7</v>
      </c>
    </row>
    <row r="47" spans="1:13" s="14" customFormat="1" ht="13.5" customHeight="1">
      <c r="A47" s="15" t="s">
        <v>144</v>
      </c>
      <c r="B47" s="65">
        <v>12</v>
      </c>
      <c r="C47" s="65">
        <v>0</v>
      </c>
      <c r="D47" s="65">
        <v>12</v>
      </c>
      <c r="E47" s="65">
        <v>3</v>
      </c>
      <c r="F47" s="65">
        <v>0</v>
      </c>
      <c r="G47" s="65">
        <v>3</v>
      </c>
      <c r="H47" s="65">
        <v>9</v>
      </c>
      <c r="I47" s="65">
        <v>0</v>
      </c>
      <c r="J47" s="65">
        <v>9</v>
      </c>
      <c r="K47" s="65">
        <v>31</v>
      </c>
      <c r="L47" s="65">
        <v>4</v>
      </c>
      <c r="M47" s="65">
        <v>27</v>
      </c>
    </row>
    <row r="48" spans="1:13" s="14" customFormat="1" ht="13.5" customHeight="1">
      <c r="A48" s="15" t="s">
        <v>145</v>
      </c>
      <c r="B48" s="65">
        <v>78</v>
      </c>
      <c r="C48" s="65">
        <v>9</v>
      </c>
      <c r="D48" s="65">
        <v>69</v>
      </c>
      <c r="E48" s="65">
        <v>14</v>
      </c>
      <c r="F48" s="65">
        <v>0</v>
      </c>
      <c r="G48" s="65">
        <v>14</v>
      </c>
      <c r="H48" s="65">
        <v>64</v>
      </c>
      <c r="I48" s="65">
        <v>9</v>
      </c>
      <c r="J48" s="65">
        <v>55</v>
      </c>
      <c r="K48" s="65">
        <v>93</v>
      </c>
      <c r="L48" s="65">
        <v>17</v>
      </c>
      <c r="M48" s="65">
        <v>76</v>
      </c>
    </row>
    <row r="49" spans="1:13" s="14" customFormat="1" ht="13.5" customHeight="1">
      <c r="A49" s="15" t="s">
        <v>146</v>
      </c>
      <c r="B49" s="65">
        <v>261</v>
      </c>
      <c r="C49" s="65">
        <v>42</v>
      </c>
      <c r="D49" s="65">
        <v>219</v>
      </c>
      <c r="E49" s="65">
        <v>87</v>
      </c>
      <c r="F49" s="65">
        <v>11</v>
      </c>
      <c r="G49" s="65">
        <v>76</v>
      </c>
      <c r="H49" s="65">
        <v>174</v>
      </c>
      <c r="I49" s="65">
        <v>31</v>
      </c>
      <c r="J49" s="65">
        <v>143</v>
      </c>
      <c r="K49" s="65">
        <v>711</v>
      </c>
      <c r="L49" s="65">
        <v>140</v>
      </c>
      <c r="M49" s="65">
        <v>571</v>
      </c>
    </row>
    <row r="50" spans="1:13" s="14" customFormat="1" ht="13.5" customHeight="1">
      <c r="A50" s="15" t="s">
        <v>147</v>
      </c>
      <c r="B50" s="65">
        <v>81</v>
      </c>
      <c r="C50" s="65">
        <v>9</v>
      </c>
      <c r="D50" s="65">
        <v>72</v>
      </c>
      <c r="E50" s="65">
        <v>53</v>
      </c>
      <c r="F50" s="65">
        <v>4</v>
      </c>
      <c r="G50" s="65">
        <v>49</v>
      </c>
      <c r="H50" s="65">
        <v>28</v>
      </c>
      <c r="I50" s="65">
        <v>5</v>
      </c>
      <c r="J50" s="65">
        <v>23</v>
      </c>
      <c r="K50" s="65">
        <v>146</v>
      </c>
      <c r="L50" s="65">
        <v>36</v>
      </c>
      <c r="M50" s="65">
        <v>110</v>
      </c>
    </row>
    <row r="51" spans="1:13" s="14" customFormat="1" ht="13.5" customHeight="1">
      <c r="A51" s="15" t="s">
        <v>148</v>
      </c>
      <c r="B51" s="65">
        <v>20</v>
      </c>
      <c r="C51" s="65">
        <v>2</v>
      </c>
      <c r="D51" s="65">
        <v>18</v>
      </c>
      <c r="E51" s="65">
        <v>7</v>
      </c>
      <c r="F51" s="65">
        <v>0</v>
      </c>
      <c r="G51" s="65">
        <v>7</v>
      </c>
      <c r="H51" s="65">
        <v>13</v>
      </c>
      <c r="I51" s="65">
        <v>2</v>
      </c>
      <c r="J51" s="65">
        <v>11</v>
      </c>
      <c r="K51" s="65">
        <v>81</v>
      </c>
      <c r="L51" s="65">
        <v>23</v>
      </c>
      <c r="M51" s="65">
        <v>58</v>
      </c>
    </row>
    <row r="52" spans="1:13" s="14" customFormat="1" ht="13.5" customHeight="1">
      <c r="A52" s="15" t="s">
        <v>256</v>
      </c>
      <c r="B52" s="65">
        <v>19</v>
      </c>
      <c r="C52" s="65">
        <v>3</v>
      </c>
      <c r="D52" s="65">
        <v>16</v>
      </c>
      <c r="E52" s="65">
        <v>9</v>
      </c>
      <c r="F52" s="65">
        <v>0</v>
      </c>
      <c r="G52" s="65">
        <v>9</v>
      </c>
      <c r="H52" s="65">
        <v>10</v>
      </c>
      <c r="I52" s="65">
        <v>3</v>
      </c>
      <c r="J52" s="65">
        <v>7</v>
      </c>
      <c r="K52" s="65">
        <v>50</v>
      </c>
      <c r="L52" s="65">
        <v>11</v>
      </c>
      <c r="M52" s="65">
        <v>39</v>
      </c>
    </row>
    <row r="53" spans="1:13" s="14" customFormat="1" ht="13.5" customHeight="1">
      <c r="A53" s="15" t="s">
        <v>257</v>
      </c>
      <c r="B53" s="65">
        <v>13</v>
      </c>
      <c r="C53" s="65">
        <v>1</v>
      </c>
      <c r="D53" s="65">
        <v>12</v>
      </c>
      <c r="E53" s="65">
        <v>4</v>
      </c>
      <c r="F53" s="65">
        <v>0</v>
      </c>
      <c r="G53" s="65">
        <v>4</v>
      </c>
      <c r="H53" s="65">
        <v>9</v>
      </c>
      <c r="I53" s="65">
        <v>1</v>
      </c>
      <c r="J53" s="65">
        <v>8</v>
      </c>
      <c r="K53" s="65">
        <v>50</v>
      </c>
      <c r="L53" s="65">
        <v>12</v>
      </c>
      <c r="M53" s="65">
        <v>38</v>
      </c>
    </row>
    <row r="54" spans="1:13" s="14" customFormat="1" ht="13.5" customHeight="1">
      <c r="A54" s="15" t="s">
        <v>258</v>
      </c>
      <c r="B54" s="65">
        <v>73</v>
      </c>
      <c r="C54" s="65">
        <v>7</v>
      </c>
      <c r="D54" s="65">
        <v>66</v>
      </c>
      <c r="E54" s="65">
        <v>26</v>
      </c>
      <c r="F54" s="65">
        <v>0</v>
      </c>
      <c r="G54" s="65">
        <v>26</v>
      </c>
      <c r="H54" s="65">
        <v>47</v>
      </c>
      <c r="I54" s="65">
        <v>7</v>
      </c>
      <c r="J54" s="65">
        <v>40</v>
      </c>
      <c r="K54" s="65">
        <v>137</v>
      </c>
      <c r="L54" s="65">
        <v>27</v>
      </c>
      <c r="M54" s="65">
        <v>110</v>
      </c>
    </row>
    <row r="55" spans="1:13" s="14" customFormat="1" ht="13.5" customHeight="1">
      <c r="A55" s="15" t="s">
        <v>149</v>
      </c>
      <c r="B55" s="65">
        <v>24</v>
      </c>
      <c r="C55" s="65">
        <v>6</v>
      </c>
      <c r="D55" s="65">
        <v>18</v>
      </c>
      <c r="E55" s="65">
        <v>19</v>
      </c>
      <c r="F55" s="65">
        <v>6</v>
      </c>
      <c r="G55" s="65">
        <v>13</v>
      </c>
      <c r="H55" s="65">
        <v>5</v>
      </c>
      <c r="I55" s="65">
        <v>0</v>
      </c>
      <c r="J55" s="65">
        <v>5</v>
      </c>
      <c r="K55" s="65">
        <v>40</v>
      </c>
      <c r="L55" s="65">
        <v>7</v>
      </c>
      <c r="M55" s="65">
        <v>33</v>
      </c>
    </row>
    <row r="56" spans="1:2" s="14" customFormat="1" ht="15" customHeight="1">
      <c r="A56" s="27"/>
      <c r="B56" s="55"/>
    </row>
    <row r="57" s="14" customFormat="1" ht="15" customHeight="1">
      <c r="A57" s="27"/>
    </row>
    <row r="58" spans="2:13" s="27" customFormat="1" ht="15" customHeight="1">
      <c r="B58" s="48">
        <f aca="true" t="shared" si="0" ref="B58:M58">SUM(B6:B57)</f>
        <v>2873</v>
      </c>
      <c r="C58" s="48">
        <f t="shared" si="0"/>
        <v>271</v>
      </c>
      <c r="D58" s="48">
        <f t="shared" si="0"/>
        <v>2602</v>
      </c>
      <c r="E58" s="48">
        <f t="shared" si="0"/>
        <v>1180</v>
      </c>
      <c r="F58" s="48">
        <f t="shared" si="0"/>
        <v>50</v>
      </c>
      <c r="G58" s="48">
        <f t="shared" si="0"/>
        <v>1130</v>
      </c>
      <c r="H58" s="48">
        <f t="shared" si="0"/>
        <v>1693</v>
      </c>
      <c r="I58" s="48">
        <f t="shared" si="0"/>
        <v>221</v>
      </c>
      <c r="J58" s="48">
        <f t="shared" si="0"/>
        <v>1472</v>
      </c>
      <c r="K58" s="48">
        <f t="shared" si="0"/>
        <v>4558</v>
      </c>
      <c r="L58" s="48">
        <f t="shared" si="0"/>
        <v>867</v>
      </c>
      <c r="M58" s="48">
        <f t="shared" si="0"/>
        <v>3691</v>
      </c>
    </row>
    <row r="59" ht="15" customHeight="1">
      <c r="A59" s="2"/>
    </row>
    <row r="60" ht="15" customHeight="1">
      <c r="A60" s="2"/>
    </row>
    <row r="61" ht="15" customHeight="1">
      <c r="A61" s="2"/>
    </row>
    <row r="62" ht="15" customHeight="1">
      <c r="A62" s="2"/>
    </row>
    <row r="63" ht="15" customHeight="1">
      <c r="A63" s="2"/>
    </row>
    <row r="64" ht="15" customHeight="1">
      <c r="A64" s="2"/>
    </row>
    <row r="65" ht="15" customHeight="1">
      <c r="A65" s="2"/>
    </row>
    <row r="66" ht="15" customHeight="1">
      <c r="A66" s="2"/>
    </row>
    <row r="67" ht="15" customHeight="1">
      <c r="A67" s="2"/>
    </row>
    <row r="68" ht="15" customHeight="1">
      <c r="A68" s="2"/>
    </row>
    <row r="69" ht="15" customHeight="1">
      <c r="A69" s="2"/>
    </row>
    <row r="70" ht="15" customHeight="1">
      <c r="A70" s="2"/>
    </row>
    <row r="71" ht="15" customHeight="1">
      <c r="A71" s="2"/>
    </row>
    <row r="72" ht="15" customHeight="1">
      <c r="A72" s="2"/>
    </row>
    <row r="73" ht="15" customHeight="1">
      <c r="A73" s="2"/>
    </row>
    <row r="74" ht="15" customHeight="1">
      <c r="A74" s="2"/>
    </row>
    <row r="75" ht="15" customHeight="1">
      <c r="A75" s="2"/>
    </row>
    <row r="76" ht="15" customHeight="1">
      <c r="A76" s="2"/>
    </row>
    <row r="77" ht="15" customHeight="1">
      <c r="A77" s="2"/>
    </row>
    <row r="78" ht="15" customHeight="1">
      <c r="A78" s="2"/>
    </row>
    <row r="79" ht="15" customHeight="1">
      <c r="A79" s="2"/>
    </row>
    <row r="80" ht="15" customHeight="1">
      <c r="A80" s="2"/>
    </row>
    <row r="81" ht="15" customHeight="1">
      <c r="A81" s="2"/>
    </row>
    <row r="82" ht="15" customHeight="1">
      <c r="A82" s="2"/>
    </row>
    <row r="83" ht="15" customHeight="1">
      <c r="A83" s="2"/>
    </row>
    <row r="84" ht="15" customHeight="1">
      <c r="A84" s="2"/>
    </row>
    <row r="85" ht="15" customHeight="1">
      <c r="A85" s="2"/>
    </row>
    <row r="86" ht="15" customHeight="1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 customHeight="1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 customHeight="1">
      <c r="A111" s="2"/>
    </row>
    <row r="112" ht="15" customHeight="1">
      <c r="A112" s="2"/>
    </row>
    <row r="113" ht="15" customHeight="1">
      <c r="A113" s="2"/>
    </row>
    <row r="114" ht="15" customHeight="1">
      <c r="A114" s="2"/>
    </row>
    <row r="115" ht="15" customHeight="1">
      <c r="A115" s="2"/>
    </row>
    <row r="116" ht="15" customHeight="1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 customHeight="1">
      <c r="A123" s="2"/>
    </row>
    <row r="124" ht="15" customHeight="1">
      <c r="A124" s="2"/>
    </row>
    <row r="125" ht="15" customHeight="1">
      <c r="A125" s="2"/>
    </row>
    <row r="126" ht="15" customHeight="1">
      <c r="A126" s="2"/>
    </row>
    <row r="127" ht="15" customHeight="1">
      <c r="A127" s="2"/>
    </row>
    <row r="128" ht="15" customHeight="1">
      <c r="A128" s="2"/>
    </row>
    <row r="129" ht="15" customHeight="1">
      <c r="A129" s="2"/>
    </row>
    <row r="130" ht="15" customHeight="1">
      <c r="A130" s="2"/>
    </row>
    <row r="131" ht="15" customHeight="1">
      <c r="A131" s="2"/>
    </row>
    <row r="132" ht="15" customHeight="1">
      <c r="A132" s="2"/>
    </row>
    <row r="133" ht="15" customHeight="1">
      <c r="A133" s="2"/>
    </row>
    <row r="134" ht="15" customHeight="1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 customHeight="1">
      <c r="A139" s="2"/>
    </row>
    <row r="140" ht="15" customHeight="1">
      <c r="A140" s="2"/>
    </row>
    <row r="141" ht="15" customHeight="1">
      <c r="A141" s="2"/>
    </row>
    <row r="142" ht="15" customHeight="1">
      <c r="A142" s="2"/>
    </row>
    <row r="143" ht="15" customHeight="1">
      <c r="A143" s="2"/>
    </row>
    <row r="144" ht="15" customHeight="1">
      <c r="A144" s="2"/>
    </row>
    <row r="145" ht="15" customHeight="1">
      <c r="A145" s="2"/>
    </row>
    <row r="146" ht="15" customHeight="1">
      <c r="A146" s="2"/>
    </row>
    <row r="147" ht="15" customHeight="1">
      <c r="A147" s="2"/>
    </row>
    <row r="148" ht="15" customHeight="1">
      <c r="A148" s="2"/>
    </row>
    <row r="149" ht="15" customHeight="1">
      <c r="A149" s="2"/>
    </row>
    <row r="150" ht="15" customHeight="1">
      <c r="A150" s="2"/>
    </row>
    <row r="151" ht="15" customHeight="1">
      <c r="A151" s="2"/>
    </row>
    <row r="152" ht="15" customHeight="1">
      <c r="A152" s="2"/>
    </row>
    <row r="153" ht="15" customHeight="1">
      <c r="A153" s="2"/>
    </row>
    <row r="154" ht="15" customHeight="1">
      <c r="A154" s="2"/>
    </row>
    <row r="155" ht="15" customHeight="1">
      <c r="A155" s="2"/>
    </row>
    <row r="156" ht="15" customHeight="1">
      <c r="A156" s="2"/>
    </row>
    <row r="157" ht="15" customHeight="1">
      <c r="A157" s="2"/>
    </row>
    <row r="158" ht="15" customHeight="1">
      <c r="A158" s="2"/>
    </row>
    <row r="159" ht="15" customHeight="1">
      <c r="A159" s="2"/>
    </row>
    <row r="160" ht="15" customHeight="1">
      <c r="A160" s="2"/>
    </row>
    <row r="161" ht="15" customHeight="1">
      <c r="A161" s="2"/>
    </row>
    <row r="162" ht="15" customHeight="1">
      <c r="A162" s="2"/>
    </row>
    <row r="163" ht="15" customHeight="1">
      <c r="A163" s="2"/>
    </row>
    <row r="164" ht="15" customHeight="1">
      <c r="A164" s="2"/>
    </row>
    <row r="165" ht="15" customHeight="1">
      <c r="A165" s="2"/>
    </row>
    <row r="166" ht="15" customHeight="1">
      <c r="A166" s="2"/>
    </row>
    <row r="167" ht="15" customHeight="1">
      <c r="A167" s="2"/>
    </row>
    <row r="168" ht="15" customHeight="1">
      <c r="A168" s="2"/>
    </row>
    <row r="169" ht="15" customHeight="1">
      <c r="A169" s="2"/>
    </row>
    <row r="170" ht="15" customHeight="1">
      <c r="A170" s="2"/>
    </row>
    <row r="171" ht="15" customHeight="1">
      <c r="A171" s="2"/>
    </row>
    <row r="172" ht="15" customHeight="1">
      <c r="A172" s="2"/>
    </row>
    <row r="173" ht="15" customHeight="1">
      <c r="A173" s="2"/>
    </row>
    <row r="174" ht="15" customHeight="1">
      <c r="A174" s="2"/>
    </row>
    <row r="175" ht="15" customHeight="1">
      <c r="A175" s="2"/>
    </row>
    <row r="176" ht="15" customHeight="1">
      <c r="A176" s="2"/>
    </row>
    <row r="177" ht="15" customHeight="1">
      <c r="A177" s="2"/>
    </row>
    <row r="178" ht="15" customHeight="1">
      <c r="A178" s="2"/>
    </row>
    <row r="179" ht="15" customHeight="1">
      <c r="A179" s="2"/>
    </row>
    <row r="180" ht="15" customHeight="1">
      <c r="A180" s="2"/>
    </row>
    <row r="181" ht="15" customHeight="1">
      <c r="A181" s="2"/>
    </row>
    <row r="182" ht="15" customHeight="1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 customHeight="1">
      <c r="A186" s="2"/>
    </row>
    <row r="187" ht="15" customHeight="1">
      <c r="A187" s="2"/>
    </row>
    <row r="188" ht="15" customHeight="1">
      <c r="A188" s="2"/>
    </row>
    <row r="189" ht="15" customHeight="1">
      <c r="A189" s="2"/>
    </row>
    <row r="190" ht="15" customHeight="1">
      <c r="A190" s="2"/>
    </row>
    <row r="191" ht="15" customHeight="1">
      <c r="A191" s="2"/>
    </row>
    <row r="192" ht="15" customHeight="1">
      <c r="A192" s="2"/>
    </row>
    <row r="193" ht="15" customHeight="1">
      <c r="A193" s="2"/>
    </row>
    <row r="194" ht="15" customHeight="1">
      <c r="A194" s="2"/>
    </row>
    <row r="195" ht="15" customHeight="1">
      <c r="A195" s="2"/>
    </row>
    <row r="196" ht="15" customHeight="1">
      <c r="A196" s="2"/>
    </row>
    <row r="197" ht="15" customHeight="1">
      <c r="A197" s="2"/>
    </row>
    <row r="198" ht="15" customHeight="1">
      <c r="A198" s="2"/>
    </row>
    <row r="199" ht="15" customHeight="1">
      <c r="A199" s="2"/>
    </row>
    <row r="200" ht="15" customHeight="1">
      <c r="A200" s="2"/>
    </row>
    <row r="201" ht="15" customHeight="1">
      <c r="A201" s="2"/>
    </row>
    <row r="202" ht="15" customHeight="1">
      <c r="A202" s="2"/>
    </row>
    <row r="203" ht="15" customHeight="1">
      <c r="A203" s="2"/>
    </row>
    <row r="204" ht="15" customHeight="1">
      <c r="A204" s="2"/>
    </row>
    <row r="205" ht="15" customHeight="1">
      <c r="A205" s="2"/>
    </row>
    <row r="206" ht="15" customHeight="1">
      <c r="A206" s="2"/>
    </row>
    <row r="207" ht="15" customHeight="1">
      <c r="A207" s="2"/>
    </row>
    <row r="208" ht="15" customHeight="1">
      <c r="A208" s="2"/>
    </row>
    <row r="209" ht="15" customHeight="1">
      <c r="A209" s="2"/>
    </row>
    <row r="210" ht="15" customHeight="1">
      <c r="A210" s="2"/>
    </row>
    <row r="211" ht="15" customHeight="1">
      <c r="A211" s="2"/>
    </row>
    <row r="212" ht="15" customHeight="1">
      <c r="A212" s="2"/>
    </row>
    <row r="213" ht="15" customHeight="1">
      <c r="A213" s="2"/>
    </row>
    <row r="214" ht="15" customHeight="1">
      <c r="A214" s="2"/>
    </row>
    <row r="215" ht="15" customHeight="1">
      <c r="A215" s="2"/>
    </row>
    <row r="216" ht="15" customHeight="1">
      <c r="A216" s="2"/>
    </row>
    <row r="217" ht="15" customHeight="1">
      <c r="A217" s="2"/>
    </row>
    <row r="218" ht="15" customHeight="1">
      <c r="A218" s="2"/>
    </row>
    <row r="219" ht="15" customHeight="1">
      <c r="A219" s="2"/>
    </row>
    <row r="220" ht="15" customHeight="1">
      <c r="A220" s="2"/>
    </row>
    <row r="221" ht="15" customHeight="1">
      <c r="A221" s="2"/>
    </row>
    <row r="222" ht="15" customHeight="1">
      <c r="A222" s="2"/>
    </row>
    <row r="223" ht="15" customHeight="1">
      <c r="A223" s="2"/>
    </row>
    <row r="224" ht="15" customHeight="1">
      <c r="A224" s="2"/>
    </row>
    <row r="225" ht="15" customHeight="1">
      <c r="A225" s="2"/>
    </row>
    <row r="226" ht="15" customHeight="1">
      <c r="A226" s="2"/>
    </row>
    <row r="227" ht="15" customHeight="1">
      <c r="A227" s="2"/>
    </row>
    <row r="228" ht="15" customHeight="1">
      <c r="A228" s="2"/>
    </row>
    <row r="229" ht="15" customHeight="1">
      <c r="A229" s="2"/>
    </row>
    <row r="230" ht="15" customHeight="1">
      <c r="A230" s="2"/>
    </row>
    <row r="231" ht="15" customHeight="1">
      <c r="A231" s="2"/>
    </row>
    <row r="232" ht="15" customHeight="1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 customHeight="1">
      <c r="A236" s="2"/>
    </row>
    <row r="237" ht="15" customHeight="1">
      <c r="A237" s="2"/>
    </row>
    <row r="238" ht="15" customHeight="1">
      <c r="A238" s="2"/>
    </row>
    <row r="239" ht="15" customHeight="1">
      <c r="A239" s="2"/>
    </row>
    <row r="240" ht="15" customHeight="1">
      <c r="A240" s="2"/>
    </row>
    <row r="241" ht="15" customHeight="1">
      <c r="A241" s="2"/>
    </row>
    <row r="242" ht="15" customHeight="1">
      <c r="A242" s="2"/>
    </row>
    <row r="243" ht="15" customHeight="1">
      <c r="A243" s="2"/>
    </row>
    <row r="244" ht="15" customHeight="1">
      <c r="A244" s="2"/>
    </row>
    <row r="245" ht="15" customHeight="1">
      <c r="A245" s="2"/>
    </row>
    <row r="246" ht="15" customHeight="1">
      <c r="A246" s="2"/>
    </row>
    <row r="247" ht="15" customHeight="1">
      <c r="A247" s="2"/>
    </row>
    <row r="248" ht="15" customHeight="1">
      <c r="A248" s="2"/>
    </row>
    <row r="249" ht="15" customHeight="1">
      <c r="A249" s="2"/>
    </row>
    <row r="250" ht="15" customHeight="1">
      <c r="A250" s="2"/>
    </row>
    <row r="251" ht="15" customHeight="1">
      <c r="A251" s="2"/>
    </row>
    <row r="252" ht="15" customHeight="1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 customHeight="1">
      <c r="A256" s="2"/>
    </row>
    <row r="257" ht="15" customHeight="1">
      <c r="A257" s="2"/>
    </row>
    <row r="258" ht="15" customHeight="1">
      <c r="A258" s="2"/>
    </row>
    <row r="259" ht="15" customHeight="1">
      <c r="A259" s="2"/>
    </row>
    <row r="260" ht="15" customHeight="1">
      <c r="A260" s="2"/>
    </row>
    <row r="261" ht="15" customHeight="1">
      <c r="A261" s="2"/>
    </row>
    <row r="262" ht="15" customHeight="1">
      <c r="A262" s="2"/>
    </row>
    <row r="263" ht="15" customHeight="1">
      <c r="A263" s="2"/>
    </row>
    <row r="264" ht="15" customHeight="1">
      <c r="A264" s="2"/>
    </row>
    <row r="265" ht="15" customHeight="1">
      <c r="A265" s="2"/>
    </row>
    <row r="266" ht="15" customHeight="1">
      <c r="A266" s="2"/>
    </row>
    <row r="267" ht="15" customHeight="1">
      <c r="A267" s="2"/>
    </row>
    <row r="268" ht="15" customHeight="1">
      <c r="A268" s="2"/>
    </row>
    <row r="269" ht="15" customHeight="1">
      <c r="A269" s="2"/>
    </row>
    <row r="270" ht="15" customHeight="1">
      <c r="A270" s="2"/>
    </row>
    <row r="271" ht="15" customHeight="1">
      <c r="A271" s="2"/>
    </row>
    <row r="272" ht="15" customHeight="1">
      <c r="A272" s="2"/>
    </row>
    <row r="273" ht="15" customHeight="1">
      <c r="A273" s="2"/>
    </row>
    <row r="274" ht="15" customHeight="1">
      <c r="A274" s="2"/>
    </row>
    <row r="275" ht="15" customHeight="1">
      <c r="A275" s="2"/>
    </row>
    <row r="276" ht="15" customHeight="1">
      <c r="A276" s="2"/>
    </row>
    <row r="277" ht="15" customHeight="1">
      <c r="A277" s="2"/>
    </row>
    <row r="278" ht="15" customHeight="1">
      <c r="A278" s="2"/>
    </row>
    <row r="279" ht="15" customHeight="1">
      <c r="A279" s="2"/>
    </row>
    <row r="280" ht="15" customHeight="1">
      <c r="A280" s="2"/>
    </row>
    <row r="281" ht="15" customHeight="1">
      <c r="A281" s="2"/>
    </row>
    <row r="282" ht="15" customHeight="1">
      <c r="A282" s="2"/>
    </row>
    <row r="283" ht="15" customHeight="1">
      <c r="A283" s="2"/>
    </row>
    <row r="284" ht="15" customHeight="1">
      <c r="A284" s="2"/>
    </row>
    <row r="285" ht="15" customHeight="1">
      <c r="A285" s="2"/>
    </row>
    <row r="286" ht="15" customHeight="1">
      <c r="A286" s="2"/>
    </row>
    <row r="287" ht="15" customHeight="1">
      <c r="A287" s="2"/>
    </row>
    <row r="288" ht="15" customHeight="1">
      <c r="A288" s="2"/>
    </row>
    <row r="289" ht="15" customHeight="1">
      <c r="A289" s="2"/>
    </row>
    <row r="290" ht="15" customHeight="1">
      <c r="A290" s="2"/>
    </row>
    <row r="291" ht="15" customHeight="1">
      <c r="A291" s="2"/>
    </row>
    <row r="292" ht="15" customHeight="1">
      <c r="A292" s="2"/>
    </row>
    <row r="293" ht="15" customHeight="1">
      <c r="A293" s="2"/>
    </row>
    <row r="294" ht="15" customHeight="1">
      <c r="A294" s="2"/>
    </row>
    <row r="295" ht="15" customHeight="1">
      <c r="A295" s="2"/>
    </row>
    <row r="296" ht="15" customHeight="1">
      <c r="A296" s="2"/>
    </row>
    <row r="297" ht="15" customHeight="1">
      <c r="A297" s="2"/>
    </row>
    <row r="298" ht="15" customHeight="1">
      <c r="A298" s="2"/>
    </row>
    <row r="299" ht="15" customHeight="1">
      <c r="A299" s="2"/>
    </row>
    <row r="300" ht="15" customHeight="1">
      <c r="A300" s="2"/>
    </row>
    <row r="301" ht="15" customHeight="1">
      <c r="A301" s="2"/>
    </row>
    <row r="302" ht="15" customHeight="1">
      <c r="A302" s="2"/>
    </row>
    <row r="303" ht="15" customHeight="1">
      <c r="A303" s="2"/>
    </row>
    <row r="304" ht="15" customHeight="1">
      <c r="A304" s="2"/>
    </row>
    <row r="305" ht="15" customHeight="1">
      <c r="A305" s="2"/>
    </row>
    <row r="306" ht="15" customHeight="1">
      <c r="A306" s="2"/>
    </row>
    <row r="307" ht="15" customHeight="1">
      <c r="A307" s="2"/>
    </row>
    <row r="308" ht="15" customHeight="1">
      <c r="A308" s="2"/>
    </row>
    <row r="309" ht="15" customHeight="1">
      <c r="A309" s="2"/>
    </row>
    <row r="310" ht="15" customHeight="1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 customHeight="1">
      <c r="A314" s="2"/>
    </row>
    <row r="315" ht="15" customHeight="1">
      <c r="A315" s="2"/>
    </row>
    <row r="316" ht="15" customHeight="1">
      <c r="A316" s="2"/>
    </row>
    <row r="317" ht="15" customHeight="1">
      <c r="A317" s="2"/>
    </row>
    <row r="318" ht="15" customHeight="1">
      <c r="A318" s="2"/>
    </row>
    <row r="319" ht="15" customHeight="1">
      <c r="A319" s="2"/>
    </row>
    <row r="320" ht="15" customHeight="1">
      <c r="A320" s="2"/>
    </row>
    <row r="321" ht="15" customHeight="1">
      <c r="A321" s="2"/>
    </row>
    <row r="322" ht="15" customHeight="1">
      <c r="A322" s="2"/>
    </row>
    <row r="323" ht="15" customHeight="1">
      <c r="A323" s="2"/>
    </row>
    <row r="324" ht="15" customHeight="1">
      <c r="A324" s="2"/>
    </row>
    <row r="325" ht="15" customHeight="1">
      <c r="A325" s="2"/>
    </row>
    <row r="326" ht="15" customHeight="1">
      <c r="A326" s="2"/>
    </row>
    <row r="327" ht="15" customHeight="1">
      <c r="A327" s="2"/>
    </row>
    <row r="328" ht="15" customHeight="1">
      <c r="A328" s="2"/>
    </row>
    <row r="329" ht="15" customHeight="1">
      <c r="A329" s="2"/>
    </row>
    <row r="330" ht="15" customHeight="1">
      <c r="A330" s="2"/>
    </row>
    <row r="331" ht="15" customHeight="1">
      <c r="A331" s="2"/>
    </row>
    <row r="332" ht="15" customHeight="1">
      <c r="A332" s="2"/>
    </row>
    <row r="333" ht="15" customHeight="1">
      <c r="A333" s="2"/>
    </row>
    <row r="334" ht="15" customHeight="1">
      <c r="A334" s="2"/>
    </row>
    <row r="335" ht="15" customHeight="1">
      <c r="A335" s="2"/>
    </row>
    <row r="336" ht="15" customHeight="1">
      <c r="A336" s="2"/>
    </row>
    <row r="337" ht="15" customHeight="1">
      <c r="A337" s="2"/>
    </row>
    <row r="338" ht="15" customHeight="1">
      <c r="A338" s="2"/>
    </row>
    <row r="339" ht="15" customHeight="1">
      <c r="A339" s="2"/>
    </row>
    <row r="340" ht="15" customHeight="1">
      <c r="A340" s="2"/>
    </row>
    <row r="341" ht="15" customHeight="1">
      <c r="A341" s="2"/>
    </row>
    <row r="342" ht="15" customHeight="1">
      <c r="A342" s="2"/>
    </row>
    <row r="343" ht="15" customHeight="1">
      <c r="A343" s="2"/>
    </row>
    <row r="344" ht="15" customHeight="1">
      <c r="A344" s="2"/>
    </row>
    <row r="345" ht="15" customHeight="1">
      <c r="A345" s="2"/>
    </row>
    <row r="346" ht="15" customHeight="1">
      <c r="A346" s="2"/>
    </row>
    <row r="347" ht="15" customHeight="1">
      <c r="A347" s="2"/>
    </row>
    <row r="348" ht="15" customHeight="1">
      <c r="A348" s="2"/>
    </row>
    <row r="349" ht="15" customHeight="1">
      <c r="A349" s="2"/>
    </row>
    <row r="350" ht="15" customHeight="1">
      <c r="A350" s="2"/>
    </row>
    <row r="351" ht="15" customHeight="1">
      <c r="A351" s="2"/>
    </row>
    <row r="352" ht="15" customHeight="1">
      <c r="A352" s="2"/>
    </row>
    <row r="353" ht="15" customHeight="1">
      <c r="A353" s="2"/>
    </row>
    <row r="354" ht="15" customHeight="1">
      <c r="A354" s="2"/>
    </row>
    <row r="355" ht="15" customHeight="1">
      <c r="A355" s="2"/>
    </row>
    <row r="356" ht="15" customHeight="1">
      <c r="A356" s="2"/>
    </row>
    <row r="357" ht="15" customHeight="1">
      <c r="A357" s="2"/>
    </row>
    <row r="358" ht="15" customHeight="1">
      <c r="A358" s="2"/>
    </row>
    <row r="359" ht="15" customHeight="1">
      <c r="A359" s="2"/>
    </row>
    <row r="360" ht="15" customHeight="1">
      <c r="A360" s="2"/>
    </row>
    <row r="361" ht="15" customHeight="1">
      <c r="A361" s="2"/>
    </row>
    <row r="362" ht="15" customHeight="1">
      <c r="A362" s="2"/>
    </row>
    <row r="363" ht="15" customHeight="1">
      <c r="A363" s="2"/>
    </row>
    <row r="364" ht="15" customHeight="1">
      <c r="A364" s="2"/>
    </row>
    <row r="365" ht="15" customHeight="1">
      <c r="A365" s="2"/>
    </row>
    <row r="366" ht="15" customHeight="1">
      <c r="A366" s="2"/>
    </row>
    <row r="367" ht="15" customHeight="1">
      <c r="A367" s="2"/>
    </row>
    <row r="368" ht="15" customHeight="1">
      <c r="A368" s="2"/>
    </row>
    <row r="369" ht="15" customHeight="1">
      <c r="A369" s="2"/>
    </row>
    <row r="370" ht="15" customHeight="1">
      <c r="A370" s="2"/>
    </row>
    <row r="371" ht="15" customHeight="1">
      <c r="A371" s="2"/>
    </row>
    <row r="372" ht="15" customHeight="1">
      <c r="A372" s="2"/>
    </row>
    <row r="373" ht="15" customHeight="1">
      <c r="A373" s="2"/>
    </row>
    <row r="374" ht="15" customHeight="1">
      <c r="A374" s="2"/>
    </row>
    <row r="375" ht="15" customHeight="1">
      <c r="A375" s="2"/>
    </row>
    <row r="376" ht="15" customHeight="1">
      <c r="A376" s="2"/>
    </row>
    <row r="377" ht="15" customHeight="1">
      <c r="A377" s="2"/>
    </row>
    <row r="378" ht="15" customHeight="1">
      <c r="A378" s="2"/>
    </row>
    <row r="379" ht="15" customHeight="1">
      <c r="A379" s="2"/>
    </row>
    <row r="380" ht="15" customHeight="1">
      <c r="A380" s="2"/>
    </row>
    <row r="381" ht="15" customHeight="1">
      <c r="A381" s="2"/>
    </row>
    <row r="382" ht="15" customHeight="1">
      <c r="A382" s="2"/>
    </row>
    <row r="383" ht="15" customHeight="1">
      <c r="A383" s="2"/>
    </row>
    <row r="384" ht="15" customHeight="1">
      <c r="A384" s="2"/>
    </row>
    <row r="385" ht="15" customHeight="1">
      <c r="A385" s="2"/>
    </row>
    <row r="386" ht="15" customHeight="1">
      <c r="A386" s="2"/>
    </row>
    <row r="387" ht="15" customHeight="1">
      <c r="A387" s="2"/>
    </row>
    <row r="388" ht="15" customHeight="1">
      <c r="A388" s="2"/>
    </row>
    <row r="389" ht="15" customHeight="1">
      <c r="A389" s="2"/>
    </row>
    <row r="390" ht="15" customHeight="1">
      <c r="A390" s="2"/>
    </row>
    <row r="391" ht="15" customHeight="1">
      <c r="A391" s="2"/>
    </row>
    <row r="392" ht="15" customHeight="1">
      <c r="A392" s="2"/>
    </row>
    <row r="393" ht="15" customHeight="1">
      <c r="A393" s="2"/>
    </row>
    <row r="394" ht="15" customHeight="1">
      <c r="A394" s="2"/>
    </row>
    <row r="395" ht="15" customHeight="1">
      <c r="A395" s="2"/>
    </row>
    <row r="396" ht="15" customHeight="1">
      <c r="A396" s="2"/>
    </row>
    <row r="397" ht="15" customHeight="1">
      <c r="A397" s="2"/>
    </row>
    <row r="398" ht="15" customHeight="1">
      <c r="A398" s="2"/>
    </row>
    <row r="399" ht="15" customHeight="1">
      <c r="A399" s="2"/>
    </row>
    <row r="400" ht="15" customHeight="1">
      <c r="A400" s="2"/>
    </row>
    <row r="401" ht="15" customHeight="1">
      <c r="A401" s="2"/>
    </row>
    <row r="402" ht="15" customHeight="1">
      <c r="A402" s="2"/>
    </row>
    <row r="403" ht="15" customHeight="1">
      <c r="A403" s="2"/>
    </row>
    <row r="404" ht="15" customHeight="1">
      <c r="A404" s="2"/>
    </row>
    <row r="405" ht="15" customHeight="1">
      <c r="A405" s="2"/>
    </row>
    <row r="406" ht="15" customHeight="1">
      <c r="A406" s="2"/>
    </row>
    <row r="407" ht="15" customHeight="1">
      <c r="A407" s="2"/>
    </row>
    <row r="408" ht="15" customHeight="1">
      <c r="A408" s="2"/>
    </row>
    <row r="409" ht="15" customHeight="1">
      <c r="A409" s="2"/>
    </row>
    <row r="410" ht="15" customHeight="1">
      <c r="A410" s="2"/>
    </row>
    <row r="411" ht="15" customHeight="1">
      <c r="A411" s="2"/>
    </row>
    <row r="412" ht="15" customHeight="1">
      <c r="A412" s="2"/>
    </row>
    <row r="413" ht="15" customHeight="1">
      <c r="A413" s="2"/>
    </row>
    <row r="414" ht="15" customHeight="1">
      <c r="A414" s="2"/>
    </row>
    <row r="415" ht="15" customHeight="1">
      <c r="A415" s="2"/>
    </row>
    <row r="416" ht="15" customHeight="1">
      <c r="A416" s="2"/>
    </row>
    <row r="417" ht="15" customHeight="1">
      <c r="A417" s="2"/>
    </row>
    <row r="418" ht="15" customHeight="1">
      <c r="A418" s="2"/>
    </row>
    <row r="419" ht="15" customHeight="1">
      <c r="A419" s="2"/>
    </row>
    <row r="420" ht="15" customHeight="1">
      <c r="A420" s="2"/>
    </row>
    <row r="421" ht="15" customHeight="1">
      <c r="A421" s="2"/>
    </row>
    <row r="422" ht="15" customHeight="1">
      <c r="A422" s="2"/>
    </row>
    <row r="423" ht="15" customHeight="1">
      <c r="A423" s="2"/>
    </row>
    <row r="424" ht="15" customHeight="1">
      <c r="A424" s="2"/>
    </row>
    <row r="425" ht="15" customHeight="1">
      <c r="A425" s="2"/>
    </row>
    <row r="426" ht="15" customHeight="1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 customHeight="1">
      <c r="A430" s="2"/>
    </row>
    <row r="431" ht="15" customHeight="1">
      <c r="A431" s="2"/>
    </row>
    <row r="432" ht="15" customHeight="1">
      <c r="A432" s="2"/>
    </row>
    <row r="433" ht="15" customHeight="1">
      <c r="A433" s="2"/>
    </row>
    <row r="434" ht="15" customHeight="1">
      <c r="A434" s="2"/>
    </row>
    <row r="435" ht="15" customHeight="1">
      <c r="A435" s="2"/>
    </row>
    <row r="436" ht="15" customHeight="1">
      <c r="A436" s="2"/>
    </row>
    <row r="437" ht="15" customHeight="1">
      <c r="A437" s="2"/>
    </row>
    <row r="438" ht="15" customHeight="1">
      <c r="A438" s="2"/>
    </row>
    <row r="439" ht="15" customHeight="1">
      <c r="A439" s="2"/>
    </row>
    <row r="440" ht="15" customHeight="1">
      <c r="A440" s="2"/>
    </row>
    <row r="441" ht="15" customHeight="1">
      <c r="A441" s="2"/>
    </row>
    <row r="442" ht="15" customHeight="1">
      <c r="A442" s="2"/>
    </row>
    <row r="443" ht="15" customHeight="1">
      <c r="A443" s="2"/>
    </row>
    <row r="444" ht="15" customHeight="1">
      <c r="A444" s="2"/>
    </row>
    <row r="445" ht="15" customHeight="1">
      <c r="A445" s="2"/>
    </row>
    <row r="446" ht="15" customHeight="1">
      <c r="A446" s="2"/>
    </row>
    <row r="447" ht="15" customHeight="1">
      <c r="A447" s="2"/>
    </row>
    <row r="448" ht="15" customHeight="1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 customHeight="1">
      <c r="A452" s="2"/>
    </row>
    <row r="453" ht="15" customHeight="1">
      <c r="A453" s="2"/>
    </row>
    <row r="454" ht="15" customHeight="1">
      <c r="A454" s="2"/>
    </row>
    <row r="455" ht="15" customHeight="1">
      <c r="A455" s="2"/>
    </row>
    <row r="456" ht="15" customHeight="1">
      <c r="A456" s="2"/>
    </row>
    <row r="457" ht="15" customHeight="1">
      <c r="A457" s="2"/>
    </row>
    <row r="458" ht="15" customHeight="1">
      <c r="A458" s="2"/>
    </row>
    <row r="459" ht="15" customHeight="1">
      <c r="A459" s="2"/>
    </row>
    <row r="460" ht="15" customHeight="1">
      <c r="A460" s="2"/>
    </row>
    <row r="461" ht="15" customHeight="1">
      <c r="A461" s="2"/>
    </row>
    <row r="462" ht="15" customHeight="1">
      <c r="A462" s="2"/>
    </row>
    <row r="463" ht="15" customHeight="1">
      <c r="A463" s="2"/>
    </row>
    <row r="464" ht="15" customHeight="1">
      <c r="A464" s="2"/>
    </row>
    <row r="465" ht="15" customHeight="1">
      <c r="A465" s="2"/>
    </row>
    <row r="466" ht="15" customHeight="1">
      <c r="A466" s="2"/>
    </row>
    <row r="467" ht="15" customHeight="1">
      <c r="A467" s="2"/>
    </row>
    <row r="468" ht="15" customHeight="1">
      <c r="A468" s="2"/>
    </row>
    <row r="469" ht="15" customHeight="1">
      <c r="A469" s="2"/>
    </row>
    <row r="470" ht="15" customHeight="1">
      <c r="A470" s="2"/>
    </row>
    <row r="471" ht="15" customHeight="1">
      <c r="A471" s="2"/>
    </row>
    <row r="472" ht="15" customHeight="1">
      <c r="A472" s="2"/>
    </row>
    <row r="473" ht="15" customHeight="1">
      <c r="A473" s="2"/>
    </row>
    <row r="474" ht="15" customHeight="1">
      <c r="A474" s="2"/>
    </row>
    <row r="475" ht="15" customHeight="1">
      <c r="A475" s="2"/>
    </row>
    <row r="476" ht="15" customHeight="1">
      <c r="A476" s="2"/>
    </row>
    <row r="477" ht="15" customHeight="1">
      <c r="A477" s="2"/>
    </row>
    <row r="478" ht="15" customHeight="1">
      <c r="A478" s="2"/>
    </row>
    <row r="479" ht="15" customHeight="1">
      <c r="A479" s="2"/>
    </row>
    <row r="480" ht="15" customHeight="1">
      <c r="A480" s="2"/>
    </row>
    <row r="481" ht="15" customHeight="1">
      <c r="A481" s="2"/>
    </row>
    <row r="482" ht="15" customHeight="1">
      <c r="A482" s="2"/>
    </row>
    <row r="483" ht="15" customHeight="1">
      <c r="A483" s="2"/>
    </row>
    <row r="484" ht="15" customHeight="1">
      <c r="A484" s="2"/>
    </row>
    <row r="485" ht="15" customHeight="1">
      <c r="A485" s="2"/>
    </row>
    <row r="486" ht="15" customHeight="1">
      <c r="A486" s="2"/>
    </row>
    <row r="487" ht="15" customHeight="1">
      <c r="A487" s="2"/>
    </row>
    <row r="488" ht="15" customHeight="1">
      <c r="A488" s="2"/>
    </row>
    <row r="489" ht="15" customHeight="1">
      <c r="A489" s="2"/>
    </row>
    <row r="490" ht="15" customHeight="1">
      <c r="A490" s="2"/>
    </row>
    <row r="491" ht="15" customHeight="1">
      <c r="A491" s="2"/>
    </row>
    <row r="492" ht="15" customHeight="1">
      <c r="A492" s="2"/>
    </row>
    <row r="493" ht="15" customHeight="1">
      <c r="A493" s="2"/>
    </row>
    <row r="494" ht="15" customHeight="1">
      <c r="A494" s="2"/>
    </row>
    <row r="495" ht="15" customHeight="1">
      <c r="A495" s="2"/>
    </row>
    <row r="496" ht="15" customHeight="1">
      <c r="A496" s="2"/>
    </row>
    <row r="497" ht="15" customHeight="1">
      <c r="A497" s="2"/>
    </row>
    <row r="498" ht="15" customHeight="1">
      <c r="A498" s="2"/>
    </row>
    <row r="499" ht="15" customHeight="1">
      <c r="A499" s="2"/>
    </row>
    <row r="500" ht="15" customHeight="1">
      <c r="A500" s="2"/>
    </row>
    <row r="501" ht="15" customHeight="1">
      <c r="A501" s="2"/>
    </row>
    <row r="502" ht="15" customHeight="1">
      <c r="A502" s="2"/>
    </row>
    <row r="503" ht="15" customHeight="1">
      <c r="A503" s="2"/>
    </row>
    <row r="504" ht="15" customHeight="1">
      <c r="A504" s="2"/>
    </row>
    <row r="505" ht="15" customHeight="1">
      <c r="A505" s="2"/>
    </row>
    <row r="506" ht="15" customHeight="1">
      <c r="A506" s="2"/>
    </row>
    <row r="507" ht="15" customHeight="1">
      <c r="A507" s="2"/>
    </row>
    <row r="508" ht="15" customHeight="1">
      <c r="A508" s="2"/>
    </row>
    <row r="509" ht="15" customHeight="1">
      <c r="A509" s="2"/>
    </row>
    <row r="510" ht="15" customHeight="1">
      <c r="A510" s="2"/>
    </row>
    <row r="511" ht="15" customHeight="1">
      <c r="A511" s="2"/>
    </row>
    <row r="512" ht="15" customHeight="1">
      <c r="A512" s="2"/>
    </row>
    <row r="513" ht="15" customHeight="1">
      <c r="A513" s="2"/>
    </row>
    <row r="514" ht="15" customHeight="1">
      <c r="A514" s="2"/>
    </row>
    <row r="515" ht="15" customHeight="1">
      <c r="A515" s="2"/>
    </row>
    <row r="516" ht="15" customHeight="1">
      <c r="A516" s="2"/>
    </row>
    <row r="517" ht="15" customHeight="1">
      <c r="A517" s="2"/>
    </row>
    <row r="518" ht="15" customHeight="1">
      <c r="A518" s="2"/>
    </row>
    <row r="519" ht="15" customHeight="1">
      <c r="A519" s="2"/>
    </row>
    <row r="520" ht="15" customHeight="1">
      <c r="A520" s="2"/>
    </row>
    <row r="521" ht="15" customHeight="1">
      <c r="A521" s="2"/>
    </row>
    <row r="522" ht="15" customHeight="1">
      <c r="A522" s="2"/>
    </row>
    <row r="523" ht="15" customHeight="1">
      <c r="A523" s="2"/>
    </row>
    <row r="524" ht="15" customHeight="1">
      <c r="A524" s="2"/>
    </row>
    <row r="525" ht="15" customHeight="1">
      <c r="A525" s="2"/>
    </row>
    <row r="526" ht="15" customHeight="1">
      <c r="A526" s="2"/>
    </row>
    <row r="527" ht="15" customHeight="1">
      <c r="A527" s="2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ht="15" customHeight="1">
      <c r="A628" s="2"/>
    </row>
    <row r="629" ht="15" customHeight="1">
      <c r="A629" s="2"/>
    </row>
    <row r="630" ht="15" customHeight="1">
      <c r="A630" s="2"/>
    </row>
    <row r="631" ht="15" customHeight="1">
      <c r="A631" s="2"/>
    </row>
    <row r="632" ht="15" customHeight="1">
      <c r="A632" s="2"/>
    </row>
    <row r="633" ht="15" customHeight="1">
      <c r="A633" s="2"/>
    </row>
    <row r="634" ht="15" customHeight="1">
      <c r="A634" s="2"/>
    </row>
    <row r="635" ht="15" customHeight="1">
      <c r="A635" s="2"/>
    </row>
    <row r="636" ht="15" customHeight="1">
      <c r="A636" s="2"/>
    </row>
    <row r="637" ht="15" customHeight="1">
      <c r="A637" s="2"/>
    </row>
    <row r="638" ht="15" customHeight="1">
      <c r="A638" s="2"/>
    </row>
    <row r="639" ht="15" customHeight="1">
      <c r="A639" s="2"/>
    </row>
    <row r="640" ht="15" customHeight="1">
      <c r="A640" s="2"/>
    </row>
    <row r="641" ht="15" customHeight="1">
      <c r="A641" s="2"/>
    </row>
    <row r="642" ht="15" customHeight="1">
      <c r="A642" s="2"/>
    </row>
    <row r="643" ht="15" customHeight="1">
      <c r="A643" s="2"/>
    </row>
    <row r="644" ht="15" customHeight="1">
      <c r="A644" s="2"/>
    </row>
    <row r="645" ht="15" customHeight="1">
      <c r="A645" s="2"/>
    </row>
    <row r="646" ht="15" customHeight="1">
      <c r="A646" s="2"/>
    </row>
    <row r="647" ht="15" customHeight="1">
      <c r="A647" s="2"/>
    </row>
    <row r="648" ht="15" customHeight="1">
      <c r="A648" s="2"/>
    </row>
    <row r="649" ht="15" customHeight="1">
      <c r="A649" s="2"/>
    </row>
    <row r="650" ht="15" customHeight="1">
      <c r="A650" s="2"/>
    </row>
    <row r="651" ht="15" customHeight="1">
      <c r="A651" s="2"/>
    </row>
    <row r="652" ht="15" customHeight="1">
      <c r="A652" s="2"/>
    </row>
    <row r="653" ht="15" customHeight="1">
      <c r="A653" s="2"/>
    </row>
    <row r="654" ht="15" customHeight="1">
      <c r="A654" s="2"/>
    </row>
    <row r="655" ht="15" customHeight="1">
      <c r="A655" s="2"/>
    </row>
    <row r="656" ht="15" customHeight="1">
      <c r="A656" s="2"/>
    </row>
    <row r="657" ht="15" customHeight="1">
      <c r="A657" s="2"/>
    </row>
    <row r="658" ht="15" customHeight="1">
      <c r="A658" s="2"/>
    </row>
    <row r="659" ht="15" customHeight="1">
      <c r="A659" s="2"/>
    </row>
    <row r="660" ht="15" customHeight="1">
      <c r="A660" s="2"/>
    </row>
    <row r="661" ht="15" customHeight="1">
      <c r="A661" s="2"/>
    </row>
    <row r="662" ht="15" customHeight="1">
      <c r="A662" s="2"/>
    </row>
    <row r="663" ht="15" customHeight="1">
      <c r="A663" s="2"/>
    </row>
    <row r="664" ht="15" customHeight="1">
      <c r="A664" s="2"/>
    </row>
    <row r="665" ht="15" customHeight="1">
      <c r="A665" s="2"/>
    </row>
    <row r="666" ht="15" customHeight="1">
      <c r="A666" s="2"/>
    </row>
    <row r="667" ht="15" customHeight="1">
      <c r="A667" s="2"/>
    </row>
    <row r="668" ht="15" customHeight="1">
      <c r="A668" s="2"/>
    </row>
    <row r="669" ht="15" customHeight="1">
      <c r="A669" s="2"/>
    </row>
    <row r="670" ht="15" customHeight="1">
      <c r="A670" s="2"/>
    </row>
    <row r="671" ht="15" customHeight="1">
      <c r="A671" s="2"/>
    </row>
    <row r="672" ht="15" customHeight="1">
      <c r="A672" s="2"/>
    </row>
    <row r="673" ht="15" customHeight="1">
      <c r="A673" s="2"/>
    </row>
    <row r="674" ht="15" customHeight="1">
      <c r="A674" s="2"/>
    </row>
    <row r="675" ht="15" customHeight="1">
      <c r="A675" s="2"/>
    </row>
    <row r="676" ht="15" customHeight="1">
      <c r="A676" s="2"/>
    </row>
    <row r="677" ht="15" customHeight="1">
      <c r="A677" s="2"/>
    </row>
    <row r="678" ht="15" customHeight="1">
      <c r="A678" s="2"/>
    </row>
    <row r="679" ht="15" customHeight="1">
      <c r="A679" s="2"/>
    </row>
    <row r="680" ht="15" customHeight="1">
      <c r="A680" s="2"/>
    </row>
    <row r="681" ht="15" customHeight="1">
      <c r="A681" s="2"/>
    </row>
    <row r="682" ht="15" customHeight="1">
      <c r="A682" s="2"/>
    </row>
    <row r="683" ht="15" customHeight="1">
      <c r="A683" s="2"/>
    </row>
    <row r="684" ht="15" customHeight="1">
      <c r="A684" s="2"/>
    </row>
    <row r="685" ht="15" customHeight="1">
      <c r="A685" s="2"/>
    </row>
    <row r="686" ht="15" customHeight="1">
      <c r="A686" s="2"/>
    </row>
    <row r="687" ht="15" customHeight="1">
      <c r="A687" s="2"/>
    </row>
    <row r="688" ht="15" customHeight="1">
      <c r="A688" s="2"/>
    </row>
    <row r="689" ht="15" customHeight="1">
      <c r="A689" s="2"/>
    </row>
    <row r="690" ht="15" customHeight="1">
      <c r="A690" s="2"/>
    </row>
    <row r="691" ht="15" customHeight="1">
      <c r="A691" s="2"/>
    </row>
    <row r="692" ht="15" customHeight="1">
      <c r="A692" s="2"/>
    </row>
    <row r="693" ht="15" customHeight="1">
      <c r="A693" s="2"/>
    </row>
    <row r="694" ht="15" customHeight="1">
      <c r="A694" s="2"/>
    </row>
    <row r="695" ht="15" customHeight="1">
      <c r="A695" s="2"/>
    </row>
    <row r="696" ht="15" customHeight="1">
      <c r="A696" s="2"/>
    </row>
    <row r="697" ht="15" customHeight="1">
      <c r="A697" s="2"/>
    </row>
    <row r="698" ht="15" customHeight="1">
      <c r="A698" s="2"/>
    </row>
    <row r="699" ht="15" customHeight="1">
      <c r="A699" s="2"/>
    </row>
    <row r="700" ht="15" customHeight="1">
      <c r="A700" s="2"/>
    </row>
    <row r="701" ht="15" customHeight="1">
      <c r="A701" s="2"/>
    </row>
    <row r="702" ht="15" customHeight="1">
      <c r="A702" s="2"/>
    </row>
    <row r="703" ht="15" customHeight="1">
      <c r="A703" s="2"/>
    </row>
    <row r="704" ht="15" customHeight="1">
      <c r="A704" s="2"/>
    </row>
    <row r="705" ht="15" customHeight="1">
      <c r="A705" s="2"/>
    </row>
    <row r="706" ht="15" customHeight="1">
      <c r="A706" s="2"/>
    </row>
    <row r="707" ht="15" customHeight="1">
      <c r="A707" s="2"/>
    </row>
    <row r="708" ht="15" customHeight="1">
      <c r="A708" s="2"/>
    </row>
    <row r="709" ht="15" customHeight="1">
      <c r="A709" s="2"/>
    </row>
    <row r="710" ht="15" customHeight="1">
      <c r="A710" s="2"/>
    </row>
    <row r="711" ht="15" customHeight="1">
      <c r="A711" s="2"/>
    </row>
    <row r="712" ht="15" customHeight="1">
      <c r="A712" s="2"/>
    </row>
    <row r="713" ht="15" customHeight="1">
      <c r="A713" s="2"/>
    </row>
    <row r="714" ht="15" customHeight="1">
      <c r="A714" s="2"/>
    </row>
    <row r="715" ht="15" customHeight="1">
      <c r="A715" s="2"/>
    </row>
    <row r="716" ht="15" customHeight="1">
      <c r="A716" s="2"/>
    </row>
    <row r="717" ht="15" customHeight="1">
      <c r="A717" s="2"/>
    </row>
    <row r="718" ht="15" customHeight="1">
      <c r="A718" s="2"/>
    </row>
    <row r="719" ht="15" customHeight="1">
      <c r="A719" s="2"/>
    </row>
    <row r="720" ht="15" customHeight="1">
      <c r="A720" s="2"/>
    </row>
    <row r="721" ht="15" customHeight="1">
      <c r="A721" s="2"/>
    </row>
    <row r="722" ht="15" customHeight="1">
      <c r="A722" s="2"/>
    </row>
    <row r="723" ht="15" customHeight="1">
      <c r="A723" s="2"/>
    </row>
    <row r="724" ht="15" customHeight="1">
      <c r="A724" s="2"/>
    </row>
    <row r="725" ht="15" customHeight="1">
      <c r="A725" s="2"/>
    </row>
    <row r="726" ht="15" customHeight="1">
      <c r="A726" s="2"/>
    </row>
    <row r="727" ht="15" customHeight="1">
      <c r="A727" s="2"/>
    </row>
    <row r="728" ht="15" customHeight="1">
      <c r="A728" s="2"/>
    </row>
    <row r="729" ht="15" customHeight="1">
      <c r="A729" s="2"/>
    </row>
    <row r="730" ht="15" customHeight="1">
      <c r="A730" s="2"/>
    </row>
    <row r="731" ht="15" customHeight="1">
      <c r="A731" s="2"/>
    </row>
    <row r="732" ht="15" customHeight="1">
      <c r="A732" s="2"/>
    </row>
    <row r="733" ht="15" customHeight="1">
      <c r="A733" s="2"/>
    </row>
    <row r="734" ht="15" customHeight="1">
      <c r="A734" s="2"/>
    </row>
    <row r="735" ht="15" customHeight="1">
      <c r="A735" s="2"/>
    </row>
    <row r="736" ht="15" customHeight="1">
      <c r="A736" s="2"/>
    </row>
    <row r="737" ht="15" customHeight="1">
      <c r="A737" s="2"/>
    </row>
    <row r="738" ht="15" customHeight="1">
      <c r="A738" s="2"/>
    </row>
    <row r="739" ht="15" customHeight="1">
      <c r="A739" s="2"/>
    </row>
    <row r="740" ht="15" customHeight="1">
      <c r="A740" s="2"/>
    </row>
    <row r="741" ht="15" customHeight="1">
      <c r="A741" s="2"/>
    </row>
    <row r="742" ht="15" customHeight="1">
      <c r="A742" s="2"/>
    </row>
    <row r="743" ht="15" customHeight="1">
      <c r="A743" s="2"/>
    </row>
    <row r="744" ht="15" customHeight="1">
      <c r="A744" s="2"/>
    </row>
    <row r="745" ht="15" customHeight="1">
      <c r="A745" s="2"/>
    </row>
    <row r="746" ht="15" customHeight="1">
      <c r="A746" s="2"/>
    </row>
    <row r="747" ht="15" customHeight="1">
      <c r="A747" s="2"/>
    </row>
    <row r="748" ht="15" customHeight="1">
      <c r="A748" s="2"/>
    </row>
    <row r="749" ht="15" customHeight="1">
      <c r="A749" s="2"/>
    </row>
    <row r="750" ht="15" customHeight="1">
      <c r="A750" s="2"/>
    </row>
    <row r="751" ht="15" customHeight="1">
      <c r="A751" s="2"/>
    </row>
    <row r="752" ht="15" customHeight="1">
      <c r="A752" s="2"/>
    </row>
    <row r="753" ht="15" customHeight="1">
      <c r="A753" s="2"/>
    </row>
    <row r="754" ht="15" customHeight="1">
      <c r="A754" s="2"/>
    </row>
    <row r="755" ht="15" customHeight="1">
      <c r="A755" s="2"/>
    </row>
    <row r="756" ht="15" customHeight="1">
      <c r="A756" s="2"/>
    </row>
    <row r="757" ht="15" customHeight="1">
      <c r="A757" s="2"/>
    </row>
    <row r="758" ht="15" customHeight="1">
      <c r="A758" s="2"/>
    </row>
    <row r="759" ht="15" customHeight="1">
      <c r="A759" s="2"/>
    </row>
    <row r="760" ht="15" customHeight="1">
      <c r="A760" s="2"/>
    </row>
    <row r="761" ht="15" customHeight="1">
      <c r="A761" s="2"/>
    </row>
    <row r="762" ht="15" customHeight="1">
      <c r="A762" s="2"/>
    </row>
    <row r="763" ht="15" customHeight="1">
      <c r="A763" s="2"/>
    </row>
    <row r="764" ht="15" customHeight="1">
      <c r="A764" s="2"/>
    </row>
    <row r="765" ht="15" customHeight="1">
      <c r="A765" s="2"/>
    </row>
    <row r="766" ht="15" customHeight="1">
      <c r="A766" s="2"/>
    </row>
    <row r="767" ht="15" customHeight="1">
      <c r="A767" s="2"/>
    </row>
    <row r="768" ht="15" customHeight="1">
      <c r="A768" s="2"/>
    </row>
    <row r="769" ht="15" customHeight="1">
      <c r="A769" s="2"/>
    </row>
    <row r="770" ht="15" customHeight="1">
      <c r="A770" s="2"/>
    </row>
    <row r="771" ht="15" customHeight="1">
      <c r="A771" s="2"/>
    </row>
    <row r="772" ht="15" customHeight="1">
      <c r="A772" s="2"/>
    </row>
    <row r="773" ht="15" customHeight="1">
      <c r="A773" s="2"/>
    </row>
    <row r="774" ht="15" customHeight="1">
      <c r="A774" s="2"/>
    </row>
    <row r="775" ht="15" customHeight="1">
      <c r="A775" s="2"/>
    </row>
    <row r="776" ht="15" customHeight="1">
      <c r="A776" s="2"/>
    </row>
    <row r="777" ht="15" customHeight="1">
      <c r="A777" s="2"/>
    </row>
    <row r="778" ht="15" customHeight="1">
      <c r="A778" s="2"/>
    </row>
    <row r="779" ht="15" customHeight="1">
      <c r="A779" s="2"/>
    </row>
    <row r="780" ht="15" customHeight="1">
      <c r="A780" s="2"/>
    </row>
    <row r="781" ht="15" customHeight="1">
      <c r="A781" s="2"/>
    </row>
    <row r="782" ht="15" customHeight="1">
      <c r="A782" s="2"/>
    </row>
    <row r="783" ht="15" customHeight="1">
      <c r="A783" s="2"/>
    </row>
    <row r="784" ht="15" customHeight="1">
      <c r="A784" s="2"/>
    </row>
    <row r="785" ht="15" customHeight="1">
      <c r="A785" s="2"/>
    </row>
    <row r="786" ht="15" customHeight="1">
      <c r="A786" s="2"/>
    </row>
    <row r="787" ht="15" customHeight="1">
      <c r="A787" s="2"/>
    </row>
    <row r="788" ht="15" customHeight="1">
      <c r="A788" s="2"/>
    </row>
    <row r="789" ht="15" customHeight="1">
      <c r="A789" s="2"/>
    </row>
    <row r="790" ht="15" customHeight="1">
      <c r="A790" s="2"/>
    </row>
    <row r="791" ht="15" customHeight="1">
      <c r="A791" s="2"/>
    </row>
    <row r="792" ht="15" customHeight="1">
      <c r="A792" s="2"/>
    </row>
    <row r="793" ht="15" customHeight="1">
      <c r="A793" s="2"/>
    </row>
    <row r="794" ht="15" customHeight="1">
      <c r="A794" s="2"/>
    </row>
    <row r="795" ht="15" customHeight="1">
      <c r="A795" s="2"/>
    </row>
    <row r="796" ht="15" customHeight="1">
      <c r="A796" s="2"/>
    </row>
    <row r="797" ht="15" customHeight="1">
      <c r="A797" s="2"/>
    </row>
    <row r="798" ht="15" customHeight="1">
      <c r="A798" s="2"/>
    </row>
    <row r="799" ht="15" customHeight="1">
      <c r="A799" s="2"/>
    </row>
    <row r="800" ht="15" customHeight="1">
      <c r="A800" s="2"/>
    </row>
    <row r="801" ht="15" customHeight="1">
      <c r="A801" s="2"/>
    </row>
    <row r="802" ht="15" customHeight="1">
      <c r="A802" s="2"/>
    </row>
    <row r="803" ht="15" customHeight="1">
      <c r="A803" s="2"/>
    </row>
    <row r="804" ht="15" customHeight="1">
      <c r="A804" s="2"/>
    </row>
    <row r="805" ht="15" customHeight="1">
      <c r="A805" s="2"/>
    </row>
    <row r="806" ht="15" customHeight="1">
      <c r="A806" s="2"/>
    </row>
    <row r="807" ht="15" customHeight="1">
      <c r="A807" s="2"/>
    </row>
    <row r="808" ht="15" customHeight="1">
      <c r="A808" s="2"/>
    </row>
    <row r="809" ht="15" customHeight="1">
      <c r="A809" s="2"/>
    </row>
    <row r="810" ht="15" customHeight="1">
      <c r="A810" s="2"/>
    </row>
    <row r="811" ht="15" customHeight="1">
      <c r="A811" s="2"/>
    </row>
    <row r="812" ht="15" customHeight="1">
      <c r="A812" s="2"/>
    </row>
    <row r="813" ht="15" customHeight="1">
      <c r="A813" s="2"/>
    </row>
    <row r="814" ht="15" customHeight="1">
      <c r="A814" s="2"/>
    </row>
    <row r="815" ht="15" customHeight="1">
      <c r="A815" s="2"/>
    </row>
    <row r="816" ht="15" customHeight="1">
      <c r="A816" s="2"/>
    </row>
    <row r="817" ht="15" customHeight="1">
      <c r="A817" s="2"/>
    </row>
    <row r="818" ht="15" customHeight="1">
      <c r="A818" s="2"/>
    </row>
    <row r="819" ht="15" customHeight="1">
      <c r="A819" s="2"/>
    </row>
    <row r="820" ht="15" customHeight="1">
      <c r="A820" s="2"/>
    </row>
    <row r="821" ht="15" customHeight="1">
      <c r="A821" s="2"/>
    </row>
    <row r="822" ht="15" customHeight="1">
      <c r="A822" s="2"/>
    </row>
    <row r="823" ht="15" customHeight="1">
      <c r="A823" s="2"/>
    </row>
    <row r="824" ht="15" customHeight="1">
      <c r="A824" s="2"/>
    </row>
    <row r="825" ht="15" customHeight="1">
      <c r="A825" s="2"/>
    </row>
    <row r="826" ht="15" customHeight="1">
      <c r="A826" s="2"/>
    </row>
    <row r="827" ht="15" customHeight="1">
      <c r="A827" s="2"/>
    </row>
    <row r="828" ht="15" customHeight="1">
      <c r="A828" s="2"/>
    </row>
    <row r="829" ht="15" customHeight="1">
      <c r="A829" s="2"/>
    </row>
    <row r="830" ht="15" customHeight="1">
      <c r="A830" s="2"/>
    </row>
    <row r="831" ht="15" customHeight="1">
      <c r="A831" s="2"/>
    </row>
    <row r="832" ht="15" customHeight="1">
      <c r="A832" s="2"/>
    </row>
    <row r="833" ht="15" customHeight="1">
      <c r="A833" s="2"/>
    </row>
    <row r="834" ht="15" customHeight="1">
      <c r="A834" s="2"/>
    </row>
    <row r="835" ht="15" customHeight="1">
      <c r="A835" s="2"/>
    </row>
    <row r="836" ht="15" customHeight="1">
      <c r="A836" s="2"/>
    </row>
    <row r="837" ht="15" customHeight="1">
      <c r="A837" s="2"/>
    </row>
    <row r="838" ht="15" customHeight="1">
      <c r="A838" s="2"/>
    </row>
    <row r="839" ht="15" customHeight="1">
      <c r="A839" s="2"/>
    </row>
    <row r="840" ht="15" customHeight="1">
      <c r="A840" s="2"/>
    </row>
    <row r="841" ht="15" customHeight="1">
      <c r="A841" s="2"/>
    </row>
    <row r="842" ht="15" customHeight="1">
      <c r="A842" s="2"/>
    </row>
    <row r="843" ht="15" customHeight="1">
      <c r="A843" s="2"/>
    </row>
    <row r="844" ht="15" customHeight="1">
      <c r="A844" s="2"/>
    </row>
    <row r="845" ht="15" customHeight="1">
      <c r="A845" s="2"/>
    </row>
    <row r="846" ht="15" customHeight="1">
      <c r="A846" s="2"/>
    </row>
    <row r="847" ht="15" customHeight="1">
      <c r="A847" s="2"/>
    </row>
    <row r="848" ht="15" customHeight="1">
      <c r="A848" s="2"/>
    </row>
    <row r="849" ht="15" customHeight="1">
      <c r="A849" s="2"/>
    </row>
    <row r="850" ht="15" customHeight="1">
      <c r="A850" s="2"/>
    </row>
    <row r="851" ht="15" customHeight="1">
      <c r="A851" s="2"/>
    </row>
    <row r="852" ht="15" customHeight="1">
      <c r="A852" s="2"/>
    </row>
    <row r="853" ht="15" customHeight="1">
      <c r="A853" s="2"/>
    </row>
    <row r="854" ht="15" customHeight="1">
      <c r="A854" s="2"/>
    </row>
    <row r="855" ht="15" customHeight="1">
      <c r="A855" s="2"/>
    </row>
    <row r="856" ht="15" customHeight="1">
      <c r="A856" s="2"/>
    </row>
    <row r="857" ht="15" customHeight="1">
      <c r="A857" s="2"/>
    </row>
    <row r="858" ht="15" customHeight="1">
      <c r="A858" s="2"/>
    </row>
    <row r="859" ht="15" customHeight="1">
      <c r="A859" s="2"/>
    </row>
    <row r="860" ht="15" customHeight="1">
      <c r="A860" s="2"/>
    </row>
    <row r="861" ht="15" customHeight="1">
      <c r="A861" s="2"/>
    </row>
    <row r="862" ht="15" customHeight="1">
      <c r="A862" s="2"/>
    </row>
    <row r="863" ht="15" customHeight="1">
      <c r="A863" s="2"/>
    </row>
    <row r="864" ht="15" customHeight="1">
      <c r="A864" s="2"/>
    </row>
    <row r="865" ht="15" customHeight="1">
      <c r="A865" s="2"/>
    </row>
    <row r="866" ht="15" customHeight="1">
      <c r="A866" s="2"/>
    </row>
    <row r="867" ht="15" customHeight="1">
      <c r="A867" s="2"/>
    </row>
    <row r="868" ht="15" customHeight="1">
      <c r="A868" s="2"/>
    </row>
    <row r="869" ht="15" customHeight="1">
      <c r="A869" s="2"/>
    </row>
    <row r="870" ht="15" customHeight="1">
      <c r="A870" s="2"/>
    </row>
    <row r="871" ht="15" customHeight="1">
      <c r="A871" s="2"/>
    </row>
    <row r="872" ht="15" customHeight="1">
      <c r="A872" s="2"/>
    </row>
    <row r="873" ht="15" customHeight="1">
      <c r="A873" s="2"/>
    </row>
    <row r="874" ht="15" customHeight="1">
      <c r="A874" s="2"/>
    </row>
    <row r="875" ht="15" customHeight="1">
      <c r="A875" s="2"/>
    </row>
    <row r="876" ht="15" customHeight="1">
      <c r="A876" s="2"/>
    </row>
    <row r="877" ht="15" customHeight="1">
      <c r="A877" s="2"/>
    </row>
    <row r="878" ht="15" customHeight="1">
      <c r="A878" s="2"/>
    </row>
    <row r="879" ht="15" customHeight="1">
      <c r="A879" s="2"/>
    </row>
    <row r="880" ht="15" customHeight="1">
      <c r="A880" s="2"/>
    </row>
    <row r="881" ht="15" customHeight="1">
      <c r="A881" s="2"/>
    </row>
    <row r="882" ht="15" customHeight="1">
      <c r="A882" s="2"/>
    </row>
    <row r="883" ht="15" customHeight="1">
      <c r="A883" s="2"/>
    </row>
    <row r="884" ht="15" customHeight="1">
      <c r="A884" s="2"/>
    </row>
    <row r="885" ht="15" customHeight="1">
      <c r="A885" s="2"/>
    </row>
    <row r="886" ht="15" customHeight="1">
      <c r="A886" s="2"/>
    </row>
    <row r="887" ht="15" customHeight="1">
      <c r="A887" s="2"/>
    </row>
    <row r="888" ht="15" customHeight="1">
      <c r="A888" s="2"/>
    </row>
    <row r="889" ht="15" customHeight="1">
      <c r="A889" s="2"/>
    </row>
    <row r="890" ht="15" customHeight="1">
      <c r="A890" s="2"/>
    </row>
    <row r="891" ht="15" customHeight="1">
      <c r="A891" s="2"/>
    </row>
    <row r="892" ht="15" customHeight="1">
      <c r="A892" s="2"/>
    </row>
    <row r="893" ht="15" customHeight="1">
      <c r="A893" s="2"/>
    </row>
    <row r="894" ht="15" customHeight="1">
      <c r="A894" s="2"/>
    </row>
    <row r="895" ht="15" customHeight="1">
      <c r="A895" s="2"/>
    </row>
    <row r="896" ht="15" customHeight="1">
      <c r="A896" s="2"/>
    </row>
    <row r="897" ht="15" customHeight="1">
      <c r="A897" s="2"/>
    </row>
    <row r="898" ht="15" customHeight="1">
      <c r="A898" s="2"/>
    </row>
    <row r="899" ht="15" customHeight="1">
      <c r="A899" s="2"/>
    </row>
    <row r="900" ht="15" customHeight="1">
      <c r="A900" s="2"/>
    </row>
    <row r="901" ht="15" customHeight="1">
      <c r="A901" s="2"/>
    </row>
    <row r="902" ht="15" customHeight="1">
      <c r="A902" s="2"/>
    </row>
    <row r="903" ht="15" customHeight="1">
      <c r="A903" s="2"/>
    </row>
    <row r="904" ht="15" customHeight="1">
      <c r="A904" s="2"/>
    </row>
    <row r="905" ht="15" customHeight="1">
      <c r="A905" s="2"/>
    </row>
    <row r="906" ht="15" customHeight="1">
      <c r="A906" s="2"/>
    </row>
    <row r="907" ht="15" customHeight="1">
      <c r="A907" s="2"/>
    </row>
    <row r="908" ht="15" customHeight="1">
      <c r="A908" s="2"/>
    </row>
    <row r="909" ht="15" customHeight="1">
      <c r="A909" s="2"/>
    </row>
    <row r="910" ht="15" customHeight="1">
      <c r="A910" s="2"/>
    </row>
    <row r="911" ht="15" customHeight="1">
      <c r="A911" s="2"/>
    </row>
    <row r="912" ht="15" customHeight="1">
      <c r="A912" s="2"/>
    </row>
    <row r="913" ht="15" customHeight="1">
      <c r="A913" s="2"/>
    </row>
    <row r="914" ht="15" customHeight="1">
      <c r="A914" s="2"/>
    </row>
    <row r="915" ht="15" customHeight="1">
      <c r="A915" s="2"/>
    </row>
    <row r="916" ht="15" customHeight="1">
      <c r="A916" s="2"/>
    </row>
    <row r="917" ht="15" customHeight="1">
      <c r="A917" s="2"/>
    </row>
    <row r="918" ht="15" customHeight="1">
      <c r="A918" s="2"/>
    </row>
    <row r="919" ht="15" customHeight="1">
      <c r="A919" s="2"/>
    </row>
    <row r="920" ht="15" customHeight="1">
      <c r="A920" s="2"/>
    </row>
    <row r="921" ht="15" customHeight="1">
      <c r="A921" s="2"/>
    </row>
    <row r="922" ht="15" customHeight="1">
      <c r="A922" s="2"/>
    </row>
    <row r="923" ht="15" customHeight="1">
      <c r="A923" s="2"/>
    </row>
    <row r="924" ht="15" customHeight="1">
      <c r="A924" s="2"/>
    </row>
    <row r="925" ht="15" customHeight="1">
      <c r="A925" s="2"/>
    </row>
    <row r="926" ht="15" customHeight="1">
      <c r="A926" s="2"/>
    </row>
    <row r="927" ht="15" customHeight="1">
      <c r="A927" s="2"/>
    </row>
    <row r="928" ht="15" customHeight="1">
      <c r="A928" s="2"/>
    </row>
    <row r="929" ht="15" customHeight="1">
      <c r="A929" s="2"/>
    </row>
    <row r="930" ht="15" customHeight="1">
      <c r="A930" s="2"/>
    </row>
    <row r="931" ht="15" customHeight="1">
      <c r="A931" s="2"/>
    </row>
    <row r="932" ht="15" customHeight="1">
      <c r="A932" s="2"/>
    </row>
    <row r="933" ht="15" customHeight="1">
      <c r="A933" s="2"/>
    </row>
    <row r="934" ht="15" customHeight="1">
      <c r="A934" s="2"/>
    </row>
    <row r="935" ht="15" customHeight="1">
      <c r="A935" s="2"/>
    </row>
    <row r="936" ht="15" customHeight="1">
      <c r="A936" s="2"/>
    </row>
    <row r="937" ht="15" customHeight="1">
      <c r="A937" s="2"/>
    </row>
    <row r="938" ht="15" customHeight="1">
      <c r="A938" s="2"/>
    </row>
    <row r="939" ht="15" customHeight="1">
      <c r="A939" s="2"/>
    </row>
    <row r="940" ht="15" customHeight="1">
      <c r="A940" s="2"/>
    </row>
    <row r="941" ht="15" customHeight="1">
      <c r="A941" s="2"/>
    </row>
    <row r="942" ht="15" customHeight="1">
      <c r="A942" s="2"/>
    </row>
    <row r="943" ht="15" customHeight="1">
      <c r="A943" s="2"/>
    </row>
    <row r="944" ht="15" customHeight="1">
      <c r="A944" s="2"/>
    </row>
    <row r="945" ht="15" customHeight="1">
      <c r="A945" s="2"/>
    </row>
    <row r="946" ht="15" customHeight="1">
      <c r="A946" s="2"/>
    </row>
    <row r="947" ht="15" customHeight="1">
      <c r="A947" s="2"/>
    </row>
    <row r="948" ht="15" customHeight="1">
      <c r="A948" s="2"/>
    </row>
    <row r="949" ht="15" customHeight="1">
      <c r="A949" s="2"/>
    </row>
    <row r="950" ht="15" customHeight="1">
      <c r="A950" s="2"/>
    </row>
    <row r="951" ht="15" customHeight="1">
      <c r="A951" s="2"/>
    </row>
    <row r="952" ht="15" customHeight="1">
      <c r="A952" s="2"/>
    </row>
    <row r="953" ht="15" customHeight="1">
      <c r="A953" s="2"/>
    </row>
    <row r="954" ht="15" customHeight="1">
      <c r="A954" s="2"/>
    </row>
    <row r="955" ht="15" customHeight="1">
      <c r="A955" s="2"/>
    </row>
    <row r="956" ht="15" customHeight="1">
      <c r="A956" s="2"/>
    </row>
    <row r="957" ht="15" customHeight="1">
      <c r="A957" s="2"/>
    </row>
    <row r="958" ht="15" customHeight="1">
      <c r="A958" s="2"/>
    </row>
    <row r="959" ht="15" customHeight="1">
      <c r="A959" s="2"/>
    </row>
    <row r="960" ht="15" customHeight="1">
      <c r="A960" s="2"/>
    </row>
    <row r="961" ht="15" customHeight="1">
      <c r="A961" s="2"/>
    </row>
    <row r="962" ht="15" customHeight="1">
      <c r="A962" s="2"/>
    </row>
    <row r="963" ht="15" customHeight="1">
      <c r="A963" s="2"/>
    </row>
    <row r="964" ht="15" customHeight="1">
      <c r="A964" s="2"/>
    </row>
    <row r="965" ht="15" customHeight="1">
      <c r="A965" s="2"/>
    </row>
    <row r="966" ht="15" customHeight="1">
      <c r="A966" s="2"/>
    </row>
    <row r="967" ht="15" customHeight="1">
      <c r="A967" s="2"/>
    </row>
    <row r="968" ht="15" customHeight="1">
      <c r="A968" s="2"/>
    </row>
    <row r="969" ht="15" customHeight="1">
      <c r="A969" s="2"/>
    </row>
    <row r="970" ht="15" customHeight="1">
      <c r="A970" s="2"/>
    </row>
    <row r="971" ht="15" customHeight="1">
      <c r="A971" s="2"/>
    </row>
    <row r="972" ht="15" customHeight="1">
      <c r="A972" s="2"/>
    </row>
    <row r="973" ht="15" customHeight="1">
      <c r="A973" s="2"/>
    </row>
    <row r="974" ht="15" customHeight="1">
      <c r="A974" s="2"/>
    </row>
    <row r="975" ht="15" customHeight="1">
      <c r="A975" s="2"/>
    </row>
    <row r="976" ht="15" customHeight="1">
      <c r="A976" s="2"/>
    </row>
    <row r="977" ht="15" customHeight="1">
      <c r="A977" s="2"/>
    </row>
    <row r="978" ht="15" customHeight="1">
      <c r="A978" s="2"/>
    </row>
    <row r="979" ht="15" customHeight="1">
      <c r="A979" s="2"/>
    </row>
    <row r="980" ht="15" customHeight="1">
      <c r="A980" s="2"/>
    </row>
    <row r="981" ht="15" customHeight="1">
      <c r="A981" s="2"/>
    </row>
    <row r="982" ht="15" customHeight="1">
      <c r="A982" s="2"/>
    </row>
    <row r="983" ht="15" customHeight="1">
      <c r="A983" s="2"/>
    </row>
    <row r="984" ht="15" customHeight="1">
      <c r="A984" s="2"/>
    </row>
    <row r="985" ht="15" customHeight="1">
      <c r="A985" s="2"/>
    </row>
    <row r="986" ht="15" customHeight="1">
      <c r="A986" s="2"/>
    </row>
    <row r="987" ht="15" customHeight="1">
      <c r="A987" s="2"/>
    </row>
    <row r="988" ht="15" customHeight="1">
      <c r="A988" s="2"/>
    </row>
    <row r="989" ht="15" customHeight="1">
      <c r="A989" s="2"/>
    </row>
    <row r="990" ht="15" customHeight="1">
      <c r="A990" s="2"/>
    </row>
    <row r="991" ht="15" customHeight="1">
      <c r="A991" s="2"/>
    </row>
    <row r="992" ht="15" customHeight="1">
      <c r="A992" s="2"/>
    </row>
    <row r="993" ht="15" customHeight="1">
      <c r="A993" s="2"/>
    </row>
    <row r="994" ht="15" customHeight="1">
      <c r="A994" s="2"/>
    </row>
    <row r="995" ht="15" customHeight="1">
      <c r="A995" s="2"/>
    </row>
    <row r="996" ht="15" customHeight="1">
      <c r="A996" s="2"/>
    </row>
    <row r="997" ht="15" customHeight="1">
      <c r="A997" s="2"/>
    </row>
    <row r="998" ht="15" customHeight="1">
      <c r="A998" s="2"/>
    </row>
    <row r="999" ht="15" customHeight="1">
      <c r="A999" s="2"/>
    </row>
    <row r="1000" ht="15" customHeight="1">
      <c r="A1000" s="2"/>
    </row>
    <row r="1001" ht="15" customHeight="1">
      <c r="A1001" s="2"/>
    </row>
    <row r="1002" ht="15" customHeight="1">
      <c r="A1002" s="2"/>
    </row>
    <row r="1003" ht="15" customHeight="1">
      <c r="A1003" s="2"/>
    </row>
    <row r="1004" ht="15" customHeight="1">
      <c r="A1004" s="2"/>
    </row>
    <row r="1005" ht="15" customHeight="1">
      <c r="A1005" s="2"/>
    </row>
    <row r="1006" ht="15" customHeight="1">
      <c r="A1006" s="2"/>
    </row>
    <row r="1007" ht="15" customHeight="1">
      <c r="A1007" s="2"/>
    </row>
    <row r="1008" ht="15" customHeight="1">
      <c r="A1008" s="2"/>
    </row>
    <row r="1009" ht="15" customHeight="1">
      <c r="A1009" s="2"/>
    </row>
    <row r="1010" ht="15" customHeight="1">
      <c r="A1010" s="2"/>
    </row>
    <row r="1011" ht="15" customHeight="1">
      <c r="A1011" s="2"/>
    </row>
    <row r="1012" ht="15" customHeight="1">
      <c r="A1012" s="2"/>
    </row>
    <row r="1013" ht="15" customHeight="1">
      <c r="A1013" s="2"/>
    </row>
    <row r="1014" ht="15" customHeight="1">
      <c r="A1014" s="2"/>
    </row>
    <row r="1015" ht="15" customHeight="1">
      <c r="A1015" s="2"/>
    </row>
    <row r="1016" ht="15" customHeight="1">
      <c r="A1016" s="2"/>
    </row>
    <row r="1017" ht="15" customHeight="1">
      <c r="A1017" s="2"/>
    </row>
    <row r="1018" ht="15" customHeight="1">
      <c r="A1018" s="2"/>
    </row>
    <row r="1019" ht="15" customHeight="1">
      <c r="A1019" s="2"/>
    </row>
    <row r="1020" ht="15" customHeight="1">
      <c r="A1020" s="2"/>
    </row>
    <row r="1021" ht="15" customHeight="1">
      <c r="A1021" s="2"/>
    </row>
    <row r="1022" ht="15" customHeight="1">
      <c r="A1022" s="2"/>
    </row>
    <row r="1023" ht="15" customHeight="1">
      <c r="A1023" s="2"/>
    </row>
    <row r="1024" ht="15" customHeight="1">
      <c r="A1024" s="2"/>
    </row>
    <row r="1025" ht="15" customHeight="1">
      <c r="A1025" s="2"/>
    </row>
    <row r="1026" ht="15" customHeight="1">
      <c r="A1026" s="2"/>
    </row>
    <row r="1027" ht="15" customHeight="1">
      <c r="A1027" s="2"/>
    </row>
    <row r="1028" ht="15" customHeight="1">
      <c r="A1028" s="2"/>
    </row>
    <row r="1029" ht="15" customHeight="1">
      <c r="A1029" s="2"/>
    </row>
    <row r="1030" ht="15" customHeight="1">
      <c r="A1030" s="2"/>
    </row>
    <row r="1031" ht="15" customHeight="1">
      <c r="A1031" s="2"/>
    </row>
    <row r="1032" ht="15" customHeight="1">
      <c r="A1032" s="2"/>
    </row>
    <row r="1033" ht="15" customHeight="1">
      <c r="A1033" s="2"/>
    </row>
    <row r="1034" ht="15" customHeight="1">
      <c r="A1034" s="2"/>
    </row>
    <row r="1035" ht="15" customHeight="1">
      <c r="A1035" s="2"/>
    </row>
    <row r="1036" ht="15" customHeight="1">
      <c r="A1036" s="2"/>
    </row>
    <row r="1037" ht="15" customHeight="1">
      <c r="A1037" s="2"/>
    </row>
    <row r="1038" ht="15" customHeight="1">
      <c r="A1038" s="2"/>
    </row>
    <row r="1039" ht="15" customHeight="1">
      <c r="A1039" s="2"/>
    </row>
    <row r="1040" ht="15" customHeight="1">
      <c r="A1040" s="2"/>
    </row>
    <row r="1041" ht="15" customHeight="1">
      <c r="A1041" s="2"/>
    </row>
    <row r="1042" ht="15" customHeight="1">
      <c r="A1042" s="2"/>
    </row>
    <row r="1043" ht="15" customHeight="1">
      <c r="A1043" s="2"/>
    </row>
    <row r="1044" ht="15" customHeight="1">
      <c r="A1044" s="2"/>
    </row>
    <row r="1045" ht="15" customHeight="1">
      <c r="A1045" s="2"/>
    </row>
    <row r="1046" ht="15" customHeight="1">
      <c r="A1046" s="2"/>
    </row>
    <row r="1047" ht="15" customHeight="1">
      <c r="A1047" s="2"/>
    </row>
    <row r="1048" ht="15" customHeight="1">
      <c r="A1048" s="2"/>
    </row>
    <row r="1049" ht="15" customHeight="1">
      <c r="A1049" s="2"/>
    </row>
    <row r="1050" ht="15" customHeight="1">
      <c r="A1050" s="2"/>
    </row>
    <row r="1051" ht="15" customHeight="1">
      <c r="A1051" s="2"/>
    </row>
    <row r="1052" ht="15" customHeight="1">
      <c r="A1052" s="2"/>
    </row>
    <row r="1053" ht="15" customHeight="1">
      <c r="A1053" s="2"/>
    </row>
    <row r="1054" ht="15" customHeight="1">
      <c r="A1054" s="2"/>
    </row>
    <row r="1055" ht="15" customHeight="1">
      <c r="A1055" s="2"/>
    </row>
    <row r="1056" ht="15" customHeight="1">
      <c r="A1056" s="2"/>
    </row>
    <row r="1057" ht="15" customHeight="1">
      <c r="A1057" s="2"/>
    </row>
    <row r="1058" ht="15" customHeight="1">
      <c r="A1058" s="2"/>
    </row>
    <row r="1059" ht="15" customHeight="1">
      <c r="A1059" s="2"/>
    </row>
    <row r="1060" ht="15" customHeight="1">
      <c r="A1060" s="2"/>
    </row>
    <row r="1061" ht="15" customHeight="1">
      <c r="A1061" s="2"/>
    </row>
    <row r="1062" ht="15" customHeight="1">
      <c r="A1062" s="2"/>
    </row>
    <row r="1063" ht="15" customHeight="1">
      <c r="A1063" s="2"/>
    </row>
    <row r="1064" ht="15" customHeight="1">
      <c r="A1064" s="2"/>
    </row>
    <row r="1065" ht="15" customHeight="1">
      <c r="A1065" s="2"/>
    </row>
    <row r="1066" ht="15" customHeight="1">
      <c r="A1066" s="2"/>
    </row>
    <row r="1067" ht="15" customHeight="1">
      <c r="A1067" s="2"/>
    </row>
    <row r="1068" ht="15" customHeight="1">
      <c r="A1068" s="2"/>
    </row>
    <row r="1069" ht="15" customHeight="1">
      <c r="A1069" s="2"/>
    </row>
    <row r="1070" ht="15" customHeight="1">
      <c r="A1070" s="2"/>
    </row>
    <row r="1071" ht="15" customHeight="1">
      <c r="A1071" s="2"/>
    </row>
    <row r="1072" ht="15" customHeight="1">
      <c r="A1072" s="2"/>
    </row>
    <row r="1073" ht="15" customHeight="1">
      <c r="A1073" s="2"/>
    </row>
    <row r="1074" ht="15" customHeight="1">
      <c r="A1074" s="2"/>
    </row>
    <row r="1075" ht="15" customHeight="1">
      <c r="A1075" s="2"/>
    </row>
    <row r="1076" ht="15" customHeight="1">
      <c r="A1076" s="2"/>
    </row>
    <row r="1077" ht="15" customHeight="1">
      <c r="A1077" s="2"/>
    </row>
    <row r="1078" ht="15" customHeight="1">
      <c r="A1078" s="2"/>
    </row>
    <row r="1079" ht="15" customHeight="1">
      <c r="A1079" s="2"/>
    </row>
    <row r="1080" ht="15" customHeight="1">
      <c r="A1080" s="2"/>
    </row>
    <row r="1081" ht="15" customHeight="1">
      <c r="A1081" s="2"/>
    </row>
    <row r="1082" ht="15" customHeight="1">
      <c r="A1082" s="2"/>
    </row>
    <row r="1083" ht="15" customHeight="1">
      <c r="A1083" s="2"/>
    </row>
    <row r="1084" ht="15" customHeight="1">
      <c r="A1084" s="2"/>
    </row>
    <row r="1085" ht="15" customHeight="1">
      <c r="A1085" s="2"/>
    </row>
    <row r="1086" ht="15" customHeight="1">
      <c r="A1086" s="2"/>
    </row>
    <row r="1087" ht="15" customHeight="1">
      <c r="A1087" s="2"/>
    </row>
    <row r="1088" ht="15" customHeight="1">
      <c r="A1088" s="2"/>
    </row>
    <row r="1089" ht="15" customHeight="1">
      <c r="A1089" s="2"/>
    </row>
    <row r="1090" ht="15" customHeight="1">
      <c r="A1090" s="2"/>
    </row>
    <row r="1091" ht="15" customHeight="1">
      <c r="A1091" s="2"/>
    </row>
    <row r="1092" ht="15" customHeight="1">
      <c r="A1092" s="2"/>
    </row>
    <row r="1093" ht="15" customHeight="1">
      <c r="A1093" s="2"/>
    </row>
    <row r="1094" ht="15" customHeight="1">
      <c r="A1094" s="2"/>
    </row>
    <row r="1095" ht="15" customHeight="1">
      <c r="A1095" s="2"/>
    </row>
    <row r="1096" ht="15" customHeight="1">
      <c r="A1096" s="2"/>
    </row>
    <row r="1097" ht="15" customHeight="1">
      <c r="A1097" s="2"/>
    </row>
    <row r="1098" ht="15" customHeight="1">
      <c r="A1098" s="2"/>
    </row>
    <row r="1099" ht="15" customHeight="1">
      <c r="A1099" s="2"/>
    </row>
    <row r="1100" ht="15" customHeight="1">
      <c r="A1100" s="2"/>
    </row>
    <row r="1101" ht="15" customHeight="1">
      <c r="A1101" s="2"/>
    </row>
    <row r="1102" ht="15" customHeight="1">
      <c r="A1102" s="2"/>
    </row>
    <row r="1103" ht="15" customHeight="1">
      <c r="A1103" s="2"/>
    </row>
    <row r="1104" ht="15" customHeight="1">
      <c r="A1104" s="2"/>
    </row>
    <row r="1105" ht="15" customHeight="1">
      <c r="A1105" s="2"/>
    </row>
    <row r="1106" ht="15" customHeight="1">
      <c r="A1106" s="2"/>
    </row>
    <row r="1107" ht="15" customHeight="1">
      <c r="A1107" s="2"/>
    </row>
    <row r="1108" ht="15" customHeight="1">
      <c r="A1108" s="2"/>
    </row>
    <row r="1109" ht="15" customHeight="1">
      <c r="A1109" s="2"/>
    </row>
    <row r="1110" ht="15" customHeight="1">
      <c r="A1110" s="2"/>
    </row>
    <row r="1111" ht="15" customHeight="1">
      <c r="A1111" s="2"/>
    </row>
    <row r="1112" ht="15" customHeight="1">
      <c r="A1112" s="2"/>
    </row>
    <row r="1113" ht="15" customHeight="1">
      <c r="A1113" s="2"/>
    </row>
    <row r="1114" ht="15" customHeight="1">
      <c r="A1114" s="2"/>
    </row>
    <row r="1115" ht="15" customHeight="1">
      <c r="A1115" s="2"/>
    </row>
    <row r="1116" ht="15" customHeight="1">
      <c r="A1116" s="2"/>
    </row>
    <row r="1117" ht="15" customHeight="1">
      <c r="A1117" s="2"/>
    </row>
    <row r="1118" ht="15" customHeight="1">
      <c r="A1118" s="2"/>
    </row>
    <row r="1119" ht="15" customHeight="1">
      <c r="A1119" s="2"/>
    </row>
    <row r="1120" ht="15" customHeight="1">
      <c r="A1120" s="2"/>
    </row>
    <row r="1121" ht="15" customHeight="1">
      <c r="A1121" s="2"/>
    </row>
    <row r="1122" ht="15" customHeight="1">
      <c r="A1122" s="2"/>
    </row>
    <row r="1123" ht="15" customHeight="1">
      <c r="A1123" s="2"/>
    </row>
    <row r="1124" ht="15" customHeight="1">
      <c r="A1124" s="2"/>
    </row>
    <row r="1125" ht="15" customHeight="1">
      <c r="A1125" s="2"/>
    </row>
    <row r="1126" ht="15" customHeight="1">
      <c r="A1126" s="2"/>
    </row>
    <row r="1127" ht="15" customHeight="1">
      <c r="A1127" s="2"/>
    </row>
    <row r="1128" ht="15" customHeight="1">
      <c r="A1128" s="2"/>
    </row>
    <row r="1129" ht="15" customHeight="1">
      <c r="A1129" s="2"/>
    </row>
    <row r="1130" ht="15" customHeight="1">
      <c r="A1130" s="2"/>
    </row>
    <row r="1131" ht="15" customHeight="1">
      <c r="A1131" s="2"/>
    </row>
    <row r="1132" ht="15" customHeight="1">
      <c r="A1132" s="2"/>
    </row>
    <row r="1133" ht="15" customHeight="1">
      <c r="A1133" s="2"/>
    </row>
    <row r="1134" ht="15" customHeight="1">
      <c r="A1134" s="2"/>
    </row>
    <row r="1135" ht="15" customHeight="1">
      <c r="A1135" s="2"/>
    </row>
    <row r="1136" ht="15" customHeight="1">
      <c r="A1136" s="2"/>
    </row>
    <row r="1137" ht="15" customHeight="1">
      <c r="A1137" s="2"/>
    </row>
    <row r="1138" ht="15" customHeight="1">
      <c r="A1138" s="2"/>
    </row>
    <row r="1139" ht="15" customHeight="1">
      <c r="A1139" s="2"/>
    </row>
    <row r="1140" ht="15" customHeight="1">
      <c r="A1140" s="2"/>
    </row>
    <row r="1141" ht="15" customHeight="1">
      <c r="A1141" s="2"/>
    </row>
    <row r="1142" ht="15" customHeight="1">
      <c r="A1142" s="2"/>
    </row>
    <row r="1143" ht="15" customHeight="1">
      <c r="A1143" s="2"/>
    </row>
    <row r="1144" ht="15" customHeight="1">
      <c r="A1144" s="2"/>
    </row>
    <row r="1145" ht="15" customHeight="1">
      <c r="A1145" s="2"/>
    </row>
    <row r="1146" ht="15" customHeight="1">
      <c r="A1146" s="2"/>
    </row>
    <row r="1147" ht="15" customHeight="1">
      <c r="A1147" s="2"/>
    </row>
    <row r="1148" ht="15" customHeight="1">
      <c r="A1148" s="2"/>
    </row>
    <row r="1149" ht="15" customHeight="1">
      <c r="A1149" s="2"/>
    </row>
    <row r="1150" ht="15" customHeight="1">
      <c r="A1150" s="2"/>
    </row>
    <row r="1151" ht="15" customHeight="1">
      <c r="A1151" s="2"/>
    </row>
    <row r="1152" ht="15" customHeight="1">
      <c r="A1152" s="2"/>
    </row>
    <row r="1153" ht="15" customHeight="1">
      <c r="A1153" s="2"/>
    </row>
    <row r="1154" ht="15" customHeight="1">
      <c r="A1154" s="2"/>
    </row>
    <row r="1155" ht="15" customHeight="1">
      <c r="A1155" s="2"/>
    </row>
    <row r="1156" ht="15" customHeight="1">
      <c r="A1156" s="2"/>
    </row>
    <row r="1157" ht="15" customHeight="1">
      <c r="A1157" s="2"/>
    </row>
    <row r="1158" ht="15" customHeight="1">
      <c r="A1158" s="2"/>
    </row>
    <row r="1159" ht="15" customHeight="1">
      <c r="A1159" s="2"/>
    </row>
    <row r="1160" ht="15" customHeight="1">
      <c r="A1160" s="2"/>
    </row>
    <row r="1161" ht="15" customHeight="1">
      <c r="A1161" s="2"/>
    </row>
    <row r="1162" ht="15" customHeight="1">
      <c r="A1162" s="2"/>
    </row>
    <row r="1163" ht="15" customHeight="1">
      <c r="A1163" s="2"/>
    </row>
    <row r="1164" ht="15" customHeight="1">
      <c r="A1164" s="2"/>
    </row>
    <row r="1165" ht="15" customHeight="1">
      <c r="A1165" s="2"/>
    </row>
    <row r="1166" ht="15" customHeight="1">
      <c r="A1166" s="2"/>
    </row>
    <row r="1167" ht="15" customHeight="1">
      <c r="A1167" s="2"/>
    </row>
    <row r="1168" ht="15" customHeight="1">
      <c r="A1168" s="2"/>
    </row>
    <row r="1169" ht="15" customHeight="1">
      <c r="A1169" s="2"/>
    </row>
    <row r="1170" ht="15" customHeight="1">
      <c r="A1170" s="2"/>
    </row>
    <row r="1171" ht="15" customHeight="1">
      <c r="A1171" s="2"/>
    </row>
    <row r="1172" ht="15" customHeight="1">
      <c r="A1172" s="2"/>
    </row>
    <row r="1173" ht="15" customHeight="1">
      <c r="A1173" s="2"/>
    </row>
    <row r="1174" ht="15" customHeight="1">
      <c r="A1174" s="2"/>
    </row>
    <row r="1175" ht="15" customHeight="1">
      <c r="A1175" s="2"/>
    </row>
    <row r="1176" ht="15" customHeight="1">
      <c r="A1176" s="2"/>
    </row>
    <row r="1177" ht="15" customHeight="1">
      <c r="A1177" s="2"/>
    </row>
    <row r="1178" ht="15" customHeight="1">
      <c r="A1178" s="2"/>
    </row>
    <row r="1179" ht="15" customHeight="1">
      <c r="A1179" s="2"/>
    </row>
    <row r="1180" ht="15" customHeight="1">
      <c r="A1180" s="2"/>
    </row>
    <row r="1181" ht="15" customHeight="1">
      <c r="A1181" s="2"/>
    </row>
    <row r="1182" ht="15" customHeight="1">
      <c r="A1182" s="2"/>
    </row>
    <row r="1183" ht="15" customHeight="1">
      <c r="A1183" s="2"/>
    </row>
    <row r="1184" ht="15" customHeight="1">
      <c r="A1184" s="2"/>
    </row>
    <row r="1185" ht="15" customHeight="1">
      <c r="A1185" s="2"/>
    </row>
    <row r="1186" ht="15" customHeight="1">
      <c r="A1186" s="2"/>
    </row>
    <row r="1187" ht="15" customHeight="1">
      <c r="A1187" s="2"/>
    </row>
    <row r="1188" ht="15" customHeight="1">
      <c r="A1188" s="2"/>
    </row>
    <row r="1189" ht="15" customHeight="1">
      <c r="A1189" s="2"/>
    </row>
    <row r="1190" ht="15" customHeight="1">
      <c r="A1190" s="2"/>
    </row>
    <row r="1191" ht="15" customHeight="1">
      <c r="A1191" s="2"/>
    </row>
    <row r="1192" ht="15" customHeight="1">
      <c r="A1192" s="2"/>
    </row>
    <row r="1193" ht="15" customHeight="1">
      <c r="A1193" s="2"/>
    </row>
    <row r="1194" ht="15" customHeight="1">
      <c r="A1194" s="2"/>
    </row>
    <row r="1195" ht="15" customHeight="1">
      <c r="A1195" s="2"/>
    </row>
    <row r="1196" ht="15" customHeight="1">
      <c r="A1196" s="2"/>
    </row>
    <row r="1197" ht="15" customHeight="1">
      <c r="A1197" s="2"/>
    </row>
    <row r="1198" ht="15" customHeight="1">
      <c r="A1198" s="2"/>
    </row>
    <row r="1199" ht="15" customHeight="1">
      <c r="A1199" s="2"/>
    </row>
    <row r="1200" ht="15" customHeight="1">
      <c r="A1200" s="2"/>
    </row>
    <row r="1201" ht="15" customHeight="1">
      <c r="A1201" s="2"/>
    </row>
    <row r="1202" ht="15" customHeight="1">
      <c r="A1202" s="2"/>
    </row>
    <row r="1203" ht="15" customHeight="1">
      <c r="A1203" s="2"/>
    </row>
    <row r="1204" ht="15" customHeight="1">
      <c r="A1204" s="2"/>
    </row>
    <row r="1205" ht="15" customHeight="1">
      <c r="A1205" s="2"/>
    </row>
    <row r="1206" ht="15" customHeight="1">
      <c r="A1206" s="2"/>
    </row>
    <row r="1207" ht="15" customHeight="1">
      <c r="A1207" s="2"/>
    </row>
    <row r="1208" ht="15" customHeight="1">
      <c r="A1208" s="2"/>
    </row>
    <row r="1209" ht="15" customHeight="1">
      <c r="A1209" s="2"/>
    </row>
    <row r="1210" ht="15" customHeight="1">
      <c r="A1210" s="2"/>
    </row>
    <row r="1211" ht="15" customHeight="1">
      <c r="A1211" s="2"/>
    </row>
    <row r="1212" ht="15" customHeight="1">
      <c r="A1212" s="2"/>
    </row>
    <row r="1213" ht="15" customHeight="1">
      <c r="A1213" s="2"/>
    </row>
    <row r="1214" ht="15" customHeight="1">
      <c r="A1214" s="2"/>
    </row>
    <row r="1215" ht="15" customHeight="1">
      <c r="A1215" s="2"/>
    </row>
    <row r="1216" ht="15" customHeight="1">
      <c r="A1216" s="2"/>
    </row>
    <row r="1217" ht="15" customHeight="1">
      <c r="A1217" s="2"/>
    </row>
    <row r="1218" ht="15" customHeight="1">
      <c r="A1218" s="2"/>
    </row>
    <row r="1219" ht="15" customHeight="1">
      <c r="A1219" s="2"/>
    </row>
    <row r="1220" ht="15" customHeight="1">
      <c r="A1220" s="2"/>
    </row>
    <row r="1221" ht="15" customHeight="1">
      <c r="A1221" s="2"/>
    </row>
    <row r="1222" ht="15" customHeight="1">
      <c r="A1222" s="2"/>
    </row>
    <row r="1223" ht="15" customHeight="1">
      <c r="A1223" s="2"/>
    </row>
    <row r="1224" ht="15" customHeight="1">
      <c r="A1224" s="2"/>
    </row>
    <row r="1225" ht="15" customHeight="1">
      <c r="A1225" s="2"/>
    </row>
    <row r="1226" ht="15" customHeight="1">
      <c r="A1226" s="2"/>
    </row>
    <row r="1227" ht="15" customHeight="1">
      <c r="A1227" s="2"/>
    </row>
    <row r="1228" ht="15" customHeight="1">
      <c r="A1228" s="2"/>
    </row>
    <row r="1229" ht="15" customHeight="1">
      <c r="A1229" s="2"/>
    </row>
    <row r="1230" ht="15" customHeight="1">
      <c r="A1230" s="2"/>
    </row>
    <row r="1231" ht="15" customHeight="1">
      <c r="A1231" s="2"/>
    </row>
    <row r="1232" ht="15" customHeight="1">
      <c r="A1232" s="2"/>
    </row>
    <row r="1233" ht="15" customHeight="1">
      <c r="A1233" s="2"/>
    </row>
    <row r="1234" ht="15" customHeight="1">
      <c r="A1234" s="2"/>
    </row>
    <row r="1235" ht="15" customHeight="1">
      <c r="A1235" s="2"/>
    </row>
    <row r="1236" ht="15" customHeight="1">
      <c r="A1236" s="2"/>
    </row>
    <row r="1237" ht="15" customHeight="1">
      <c r="A1237" s="2"/>
    </row>
    <row r="1238" ht="15" customHeight="1">
      <c r="A1238" s="2"/>
    </row>
    <row r="1239" ht="15" customHeight="1">
      <c r="A1239" s="2"/>
    </row>
    <row r="1240" ht="15" customHeight="1">
      <c r="A1240" s="2"/>
    </row>
    <row r="1241" ht="15" customHeight="1">
      <c r="A1241" s="2"/>
    </row>
    <row r="1242" ht="15" customHeight="1">
      <c r="A1242" s="2"/>
    </row>
    <row r="1243" ht="15" customHeight="1">
      <c r="A1243" s="2"/>
    </row>
    <row r="1244" ht="15" customHeight="1">
      <c r="A1244" s="2"/>
    </row>
    <row r="1245" ht="15" customHeight="1">
      <c r="A1245" s="2"/>
    </row>
    <row r="1246" ht="15" customHeight="1">
      <c r="A1246" s="2"/>
    </row>
    <row r="1247" ht="15" customHeight="1">
      <c r="A1247" s="2"/>
    </row>
    <row r="1248" ht="15" customHeight="1">
      <c r="A1248" s="2"/>
    </row>
    <row r="1249" ht="15" customHeight="1">
      <c r="A1249" s="2"/>
    </row>
    <row r="1250" ht="15" customHeight="1">
      <c r="A1250" s="2"/>
    </row>
    <row r="1251" ht="15" customHeight="1">
      <c r="A1251" s="2"/>
    </row>
    <row r="1252" ht="15" customHeight="1">
      <c r="A1252" s="2"/>
    </row>
    <row r="1253" ht="15" customHeight="1">
      <c r="A1253" s="2"/>
    </row>
    <row r="1254" ht="15" customHeight="1">
      <c r="A1254" s="2"/>
    </row>
    <row r="1255" ht="15" customHeight="1">
      <c r="A1255" s="2"/>
    </row>
    <row r="1256" ht="15" customHeight="1">
      <c r="A1256" s="2"/>
    </row>
    <row r="1257" ht="15" customHeight="1">
      <c r="A1257" s="2"/>
    </row>
    <row r="1258" ht="15" customHeight="1">
      <c r="A1258" s="2"/>
    </row>
    <row r="1259" ht="15" customHeight="1">
      <c r="A1259" s="2"/>
    </row>
    <row r="1260" ht="15" customHeight="1">
      <c r="A1260" s="2"/>
    </row>
    <row r="1261" ht="15" customHeight="1">
      <c r="A1261" s="2"/>
    </row>
    <row r="1262" ht="15" customHeight="1">
      <c r="A1262" s="2"/>
    </row>
    <row r="1263" ht="15" customHeight="1">
      <c r="A1263" s="2"/>
    </row>
    <row r="1264" ht="15" customHeight="1">
      <c r="A1264" s="2"/>
    </row>
    <row r="1265" ht="15" customHeight="1">
      <c r="A1265" s="2"/>
    </row>
    <row r="1266" ht="15" customHeight="1">
      <c r="A1266" s="2"/>
    </row>
    <row r="1267" ht="15" customHeight="1">
      <c r="A1267" s="2"/>
    </row>
    <row r="1268" ht="15" customHeight="1">
      <c r="A1268" s="2"/>
    </row>
    <row r="1269" ht="15" customHeight="1">
      <c r="A1269" s="2"/>
    </row>
    <row r="1270" ht="15" customHeight="1">
      <c r="A1270" s="2"/>
    </row>
    <row r="1271" ht="15" customHeight="1">
      <c r="A1271" s="2"/>
    </row>
    <row r="1272" ht="15" customHeight="1">
      <c r="A1272" s="2"/>
    </row>
    <row r="1273" ht="15" customHeight="1">
      <c r="A1273" s="2"/>
    </row>
    <row r="1274" ht="15" customHeight="1">
      <c r="A1274" s="2"/>
    </row>
    <row r="1275" ht="15" customHeight="1">
      <c r="A1275" s="2"/>
    </row>
    <row r="1276" ht="15" customHeight="1">
      <c r="A1276" s="2"/>
    </row>
    <row r="1277" ht="15" customHeight="1">
      <c r="A1277" s="2"/>
    </row>
    <row r="1278" ht="15" customHeight="1">
      <c r="A1278" s="2"/>
    </row>
    <row r="1279" ht="15" customHeight="1">
      <c r="A1279" s="2"/>
    </row>
    <row r="1280" ht="15" customHeight="1">
      <c r="A1280" s="2"/>
    </row>
    <row r="1281" ht="15" customHeight="1">
      <c r="A1281" s="2"/>
    </row>
    <row r="1282" ht="15" customHeight="1">
      <c r="A1282" s="2"/>
    </row>
    <row r="1283" ht="15" customHeight="1">
      <c r="A1283" s="2"/>
    </row>
    <row r="1284" ht="15" customHeight="1">
      <c r="A1284" s="2"/>
    </row>
    <row r="1285" ht="15" customHeight="1">
      <c r="A1285" s="2"/>
    </row>
    <row r="1286" ht="15" customHeight="1">
      <c r="A1286" s="2"/>
    </row>
    <row r="1287" ht="15" customHeight="1">
      <c r="A1287" s="2"/>
    </row>
    <row r="1288" ht="15" customHeight="1">
      <c r="A1288" s="2"/>
    </row>
    <row r="1289" ht="15" customHeight="1">
      <c r="A1289" s="2"/>
    </row>
    <row r="1290" ht="15" customHeight="1">
      <c r="A1290" s="2"/>
    </row>
    <row r="1291" ht="15" customHeight="1">
      <c r="A1291" s="2"/>
    </row>
    <row r="1292" ht="15" customHeight="1">
      <c r="A1292" s="2"/>
    </row>
    <row r="1293" ht="15" customHeight="1">
      <c r="A1293" s="2"/>
    </row>
    <row r="1294" ht="15" customHeight="1">
      <c r="A1294" s="2"/>
    </row>
    <row r="1295" ht="15" customHeight="1">
      <c r="A1295" s="2"/>
    </row>
    <row r="1296" ht="15" customHeight="1">
      <c r="A1296" s="2"/>
    </row>
    <row r="1297" ht="15" customHeight="1">
      <c r="A1297" s="2"/>
    </row>
    <row r="1298" ht="15" customHeight="1">
      <c r="A1298" s="2"/>
    </row>
    <row r="1299" ht="15" customHeight="1">
      <c r="A1299" s="2"/>
    </row>
    <row r="1300" ht="15" customHeight="1">
      <c r="A1300" s="2"/>
    </row>
    <row r="1301" ht="15" customHeight="1">
      <c r="A1301" s="2"/>
    </row>
    <row r="1302" ht="15" customHeight="1">
      <c r="A1302" s="2"/>
    </row>
    <row r="1303" ht="15" customHeight="1">
      <c r="A1303" s="2"/>
    </row>
    <row r="1304" ht="15" customHeight="1">
      <c r="A1304" s="2"/>
    </row>
    <row r="1305" ht="15" customHeight="1">
      <c r="A1305" s="2"/>
    </row>
    <row r="1306" ht="15" customHeight="1">
      <c r="A1306" s="2"/>
    </row>
    <row r="1307" ht="15" customHeight="1">
      <c r="A1307" s="2"/>
    </row>
    <row r="1308" ht="15" customHeight="1">
      <c r="A1308" s="2"/>
    </row>
    <row r="1309" ht="15" customHeight="1">
      <c r="A1309" s="2"/>
    </row>
    <row r="1310" ht="15" customHeight="1">
      <c r="A1310" s="2"/>
    </row>
    <row r="1311" ht="15" customHeight="1">
      <c r="A1311" s="2"/>
    </row>
    <row r="1312" ht="15" customHeight="1">
      <c r="A1312" s="2"/>
    </row>
    <row r="1313" ht="15" customHeight="1">
      <c r="A1313" s="2"/>
    </row>
    <row r="1314" ht="15" customHeight="1">
      <c r="A1314" s="2"/>
    </row>
    <row r="1315" ht="15" customHeight="1">
      <c r="A1315" s="2"/>
    </row>
    <row r="1316" ht="15" customHeight="1">
      <c r="A1316" s="2"/>
    </row>
    <row r="1317" ht="15" customHeight="1">
      <c r="A1317" s="2"/>
    </row>
    <row r="1318" ht="15" customHeight="1">
      <c r="A1318" s="2"/>
    </row>
    <row r="1319" ht="15" customHeight="1">
      <c r="A1319" s="2"/>
    </row>
    <row r="1320" ht="15" customHeight="1">
      <c r="A1320" s="2"/>
    </row>
    <row r="1321" ht="15" customHeight="1">
      <c r="A1321" s="2"/>
    </row>
    <row r="1322" ht="15" customHeight="1">
      <c r="A1322" s="2"/>
    </row>
    <row r="1323" ht="15" customHeight="1">
      <c r="A1323" s="2"/>
    </row>
    <row r="1324" ht="15" customHeight="1">
      <c r="A1324" s="2"/>
    </row>
    <row r="1325" ht="15" customHeight="1">
      <c r="A1325" s="2"/>
    </row>
    <row r="1326" ht="15" customHeight="1">
      <c r="A1326" s="2"/>
    </row>
    <row r="1327" ht="15" customHeight="1">
      <c r="A1327" s="2"/>
    </row>
    <row r="1328" ht="15" customHeight="1">
      <c r="A1328" s="2"/>
    </row>
    <row r="1329" ht="15" customHeight="1">
      <c r="A1329" s="2"/>
    </row>
    <row r="1330" ht="15" customHeight="1">
      <c r="A1330" s="2"/>
    </row>
    <row r="1331" ht="15" customHeight="1">
      <c r="A1331" s="2"/>
    </row>
    <row r="1332" ht="15" customHeight="1">
      <c r="A1332" s="2"/>
    </row>
    <row r="1333" ht="15" customHeight="1">
      <c r="A1333" s="2"/>
    </row>
    <row r="1334" ht="15" customHeight="1">
      <c r="A1334" s="2"/>
    </row>
    <row r="1335" ht="15" customHeight="1">
      <c r="A1335" s="2"/>
    </row>
    <row r="1336" ht="15" customHeight="1">
      <c r="A1336" s="2"/>
    </row>
    <row r="1337" ht="15" customHeight="1">
      <c r="A1337" s="2"/>
    </row>
    <row r="1338" ht="15" customHeight="1">
      <c r="A1338" s="2"/>
    </row>
    <row r="1339" ht="15" customHeight="1">
      <c r="A1339" s="2"/>
    </row>
    <row r="1340" ht="15" customHeight="1">
      <c r="A1340" s="2"/>
    </row>
    <row r="1341" ht="15" customHeight="1">
      <c r="A1341" s="2"/>
    </row>
    <row r="1342" ht="15" customHeight="1">
      <c r="A1342" s="2"/>
    </row>
    <row r="1343" ht="15" customHeight="1">
      <c r="A1343" s="2"/>
    </row>
    <row r="1344" ht="15" customHeight="1">
      <c r="A1344" s="2"/>
    </row>
    <row r="1345" ht="15" customHeight="1">
      <c r="A1345" s="2"/>
    </row>
    <row r="1346" ht="15" customHeight="1">
      <c r="A1346" s="2"/>
    </row>
    <row r="1347" ht="15" customHeight="1">
      <c r="A1347" s="2"/>
    </row>
    <row r="1348" ht="15" customHeight="1">
      <c r="A1348" s="2"/>
    </row>
    <row r="1349" ht="15" customHeight="1">
      <c r="A1349" s="2"/>
    </row>
    <row r="1350" ht="15" customHeight="1">
      <c r="A1350" s="2"/>
    </row>
    <row r="1351" ht="15" customHeight="1">
      <c r="A1351" s="2"/>
    </row>
    <row r="1352" ht="15" customHeight="1">
      <c r="A1352" s="2"/>
    </row>
    <row r="1353" ht="15" customHeight="1">
      <c r="A1353" s="2"/>
    </row>
    <row r="1354" ht="15" customHeight="1">
      <c r="A1354" s="2"/>
    </row>
    <row r="1355" ht="15" customHeight="1">
      <c r="A1355" s="2"/>
    </row>
    <row r="1356" ht="15" customHeight="1">
      <c r="A1356" s="2"/>
    </row>
    <row r="1357" ht="15" customHeight="1">
      <c r="A1357" s="2"/>
    </row>
    <row r="1358" ht="15" customHeight="1">
      <c r="A1358" s="2"/>
    </row>
    <row r="1359" ht="15" customHeight="1">
      <c r="A1359" s="2"/>
    </row>
    <row r="1360" ht="15" customHeight="1">
      <c r="A1360" s="2"/>
    </row>
    <row r="1361" ht="15" customHeight="1">
      <c r="A1361" s="2"/>
    </row>
    <row r="1362" ht="15" customHeight="1">
      <c r="A1362" s="2"/>
    </row>
    <row r="1363" ht="15" customHeight="1">
      <c r="A1363" s="2"/>
    </row>
    <row r="1364" ht="15" customHeight="1">
      <c r="A1364" s="2"/>
    </row>
    <row r="1365" ht="15" customHeight="1">
      <c r="A1365" s="2"/>
    </row>
    <row r="1366" ht="15" customHeight="1">
      <c r="A1366" s="2"/>
    </row>
    <row r="1367" ht="15" customHeight="1">
      <c r="A1367" s="2"/>
    </row>
    <row r="1368" ht="15" customHeight="1">
      <c r="A1368" s="2"/>
    </row>
    <row r="1369" ht="15" customHeight="1">
      <c r="A1369" s="2"/>
    </row>
    <row r="1370" ht="15" customHeight="1">
      <c r="A1370" s="2"/>
    </row>
    <row r="1371" ht="15" customHeight="1">
      <c r="A1371" s="2"/>
    </row>
    <row r="1372" ht="15" customHeight="1">
      <c r="A1372" s="2"/>
    </row>
    <row r="1373" ht="15" customHeight="1">
      <c r="A1373" s="2"/>
    </row>
    <row r="1374" ht="15" customHeight="1">
      <c r="A1374" s="2"/>
    </row>
    <row r="1375" ht="15" customHeight="1">
      <c r="A1375" s="2"/>
    </row>
    <row r="1376" ht="15" customHeight="1">
      <c r="A1376" s="2"/>
    </row>
    <row r="1377" ht="15" customHeight="1">
      <c r="A1377" s="2"/>
    </row>
    <row r="1378" ht="15" customHeight="1">
      <c r="A1378" s="2"/>
    </row>
    <row r="1379" ht="15" customHeight="1">
      <c r="A1379" s="2"/>
    </row>
    <row r="1380" ht="15" customHeight="1">
      <c r="A1380" s="2"/>
    </row>
    <row r="1381" ht="15" customHeight="1">
      <c r="A1381" s="2"/>
    </row>
    <row r="1382" ht="15" customHeight="1">
      <c r="A1382" s="2"/>
    </row>
    <row r="1383" ht="15" customHeight="1">
      <c r="A1383" s="2"/>
    </row>
    <row r="1384" ht="15" customHeight="1">
      <c r="A1384" s="2"/>
    </row>
    <row r="1385" ht="15" customHeight="1">
      <c r="A1385" s="2"/>
    </row>
    <row r="1386" ht="15" customHeight="1">
      <c r="A1386" s="2"/>
    </row>
    <row r="1387" ht="15" customHeight="1">
      <c r="A1387" s="2"/>
    </row>
    <row r="1388" ht="15" customHeight="1">
      <c r="A1388" s="2"/>
    </row>
    <row r="1389" ht="15" customHeight="1">
      <c r="A1389" s="2"/>
    </row>
    <row r="1390" ht="15" customHeight="1">
      <c r="A1390" s="2"/>
    </row>
    <row r="1391" ht="15" customHeight="1">
      <c r="A1391" s="2"/>
    </row>
    <row r="1392" ht="15" customHeight="1">
      <c r="A1392" s="2"/>
    </row>
    <row r="1393" ht="15" customHeight="1">
      <c r="A1393" s="2"/>
    </row>
    <row r="1394" ht="15" customHeight="1">
      <c r="A1394" s="2"/>
    </row>
    <row r="1395" ht="15" customHeight="1">
      <c r="A1395" s="2"/>
    </row>
    <row r="1396" ht="15" customHeight="1">
      <c r="A1396" s="2"/>
    </row>
    <row r="1397" ht="15" customHeight="1">
      <c r="A1397" s="2"/>
    </row>
    <row r="1398" ht="15" customHeight="1">
      <c r="A1398" s="2"/>
    </row>
    <row r="1399" ht="15" customHeight="1">
      <c r="A1399" s="2"/>
    </row>
    <row r="1400" ht="15" customHeight="1">
      <c r="A1400" s="2"/>
    </row>
    <row r="1401" ht="15" customHeight="1">
      <c r="A1401" s="2"/>
    </row>
    <row r="1402" ht="15" customHeight="1">
      <c r="A1402" s="2"/>
    </row>
    <row r="1403" ht="15" customHeight="1">
      <c r="A1403" s="2"/>
    </row>
    <row r="1404" ht="15" customHeight="1">
      <c r="A1404" s="2"/>
    </row>
    <row r="1405" ht="15" customHeight="1">
      <c r="A1405" s="2"/>
    </row>
    <row r="1406" ht="15" customHeight="1">
      <c r="A1406" s="2"/>
    </row>
    <row r="1407" ht="15" customHeight="1">
      <c r="A1407" s="2"/>
    </row>
    <row r="1408" ht="15" customHeight="1">
      <c r="A1408" s="2"/>
    </row>
    <row r="1409" ht="15" customHeight="1">
      <c r="A1409" s="2"/>
    </row>
    <row r="1410" ht="15" customHeight="1">
      <c r="A1410" s="2"/>
    </row>
    <row r="1411" ht="15" customHeight="1">
      <c r="A1411" s="2"/>
    </row>
    <row r="1412" ht="15" customHeight="1">
      <c r="A1412" s="2"/>
    </row>
    <row r="1413" ht="15" customHeight="1">
      <c r="A1413" s="2"/>
    </row>
    <row r="1414" ht="15" customHeight="1">
      <c r="A1414" s="2"/>
    </row>
    <row r="1415" ht="15" customHeight="1">
      <c r="A1415" s="2"/>
    </row>
    <row r="1416" ht="15" customHeight="1">
      <c r="A1416" s="2"/>
    </row>
    <row r="1417" ht="15" customHeight="1">
      <c r="A1417" s="2"/>
    </row>
    <row r="1418" ht="15" customHeight="1">
      <c r="A1418" s="2"/>
    </row>
    <row r="1419" ht="15" customHeight="1">
      <c r="A1419" s="2"/>
    </row>
    <row r="1420" ht="15" customHeight="1">
      <c r="A1420" s="2"/>
    </row>
    <row r="1421" ht="15" customHeight="1">
      <c r="A1421" s="2"/>
    </row>
    <row r="1422" ht="15" customHeight="1">
      <c r="A1422" s="2"/>
    </row>
    <row r="1423" ht="15" customHeight="1">
      <c r="A1423" s="2"/>
    </row>
    <row r="1424" ht="15" customHeight="1">
      <c r="A1424" s="2"/>
    </row>
    <row r="1425" ht="15" customHeight="1">
      <c r="A1425" s="2"/>
    </row>
    <row r="1426" ht="15" customHeight="1">
      <c r="A1426" s="2"/>
    </row>
    <row r="1427" ht="15" customHeight="1">
      <c r="A1427" s="2"/>
    </row>
    <row r="1428" ht="15" customHeight="1">
      <c r="A1428" s="2"/>
    </row>
    <row r="1429" ht="15" customHeight="1">
      <c r="A1429" s="2"/>
    </row>
    <row r="1430" ht="15" customHeight="1">
      <c r="A1430" s="2"/>
    </row>
    <row r="1431" ht="15" customHeight="1">
      <c r="A1431" s="2"/>
    </row>
    <row r="1432" ht="15" customHeight="1">
      <c r="A1432" s="2"/>
    </row>
    <row r="1433" ht="15" customHeight="1">
      <c r="A1433" s="2"/>
    </row>
    <row r="1434" ht="15" customHeight="1">
      <c r="A1434" s="2"/>
    </row>
    <row r="1435" ht="15" customHeight="1">
      <c r="A1435" s="2"/>
    </row>
    <row r="1436" ht="15" customHeight="1">
      <c r="A1436" s="2"/>
    </row>
    <row r="1437" ht="15" customHeight="1">
      <c r="A1437" s="2"/>
    </row>
    <row r="1438" ht="15" customHeight="1">
      <c r="A1438" s="2"/>
    </row>
    <row r="1439" ht="15" customHeight="1">
      <c r="A1439" s="2"/>
    </row>
    <row r="1440" ht="15" customHeight="1">
      <c r="A1440" s="2"/>
    </row>
    <row r="1441" ht="15" customHeight="1">
      <c r="A1441" s="2"/>
    </row>
    <row r="1442" ht="15" customHeight="1">
      <c r="A1442" s="2"/>
    </row>
    <row r="1443" ht="15" customHeight="1">
      <c r="A1443" s="2"/>
    </row>
    <row r="1444" ht="15" customHeight="1">
      <c r="A1444" s="2"/>
    </row>
    <row r="1445" ht="15" customHeight="1">
      <c r="A1445" s="2"/>
    </row>
    <row r="1446" ht="15" customHeight="1">
      <c r="A1446" s="2"/>
    </row>
    <row r="1447" ht="15" customHeight="1">
      <c r="A1447" s="2"/>
    </row>
    <row r="1448" ht="15" customHeight="1">
      <c r="A1448" s="2"/>
    </row>
    <row r="1449" ht="15" customHeight="1">
      <c r="A1449" s="2"/>
    </row>
    <row r="1450" ht="15" customHeight="1">
      <c r="A1450" s="2"/>
    </row>
    <row r="1451" ht="15" customHeight="1">
      <c r="A1451" s="2"/>
    </row>
    <row r="1452" ht="15" customHeight="1">
      <c r="A1452" s="2"/>
    </row>
    <row r="1453" ht="15" customHeight="1">
      <c r="A1453" s="2"/>
    </row>
    <row r="1454" ht="15" customHeight="1">
      <c r="A1454" s="2"/>
    </row>
    <row r="1455" ht="15" customHeight="1">
      <c r="A1455" s="2"/>
    </row>
    <row r="1456" ht="15" customHeight="1">
      <c r="A1456" s="2"/>
    </row>
    <row r="1457" ht="15" customHeight="1">
      <c r="A1457" s="2"/>
    </row>
    <row r="1458" ht="15" customHeight="1">
      <c r="A1458" s="2"/>
    </row>
    <row r="1459" ht="15" customHeight="1">
      <c r="A1459" s="2"/>
    </row>
    <row r="1460" ht="15" customHeight="1">
      <c r="A1460" s="2"/>
    </row>
    <row r="1461" ht="15" customHeight="1">
      <c r="A1461" s="2"/>
    </row>
    <row r="1462" ht="15" customHeight="1">
      <c r="A1462" s="2"/>
    </row>
    <row r="1463" ht="15" customHeight="1">
      <c r="A1463" s="2"/>
    </row>
    <row r="1464" ht="15" customHeight="1">
      <c r="A1464" s="2"/>
    </row>
    <row r="1465" ht="15" customHeight="1">
      <c r="A1465" s="2"/>
    </row>
    <row r="1466" ht="15" customHeight="1">
      <c r="A1466" s="2"/>
    </row>
    <row r="1467" ht="15" customHeight="1">
      <c r="A1467" s="2"/>
    </row>
    <row r="1468" ht="15" customHeight="1">
      <c r="A1468" s="2"/>
    </row>
    <row r="1469" ht="15" customHeight="1">
      <c r="A1469" s="2"/>
    </row>
    <row r="1470" ht="15" customHeight="1">
      <c r="A1470" s="2"/>
    </row>
    <row r="1471" ht="15" customHeight="1">
      <c r="A1471" s="2"/>
    </row>
    <row r="1472" ht="15" customHeight="1">
      <c r="A1472" s="2"/>
    </row>
    <row r="1473" ht="15" customHeight="1">
      <c r="A1473" s="2"/>
    </row>
    <row r="1474" ht="15" customHeight="1">
      <c r="A1474" s="2"/>
    </row>
    <row r="1475" ht="15" customHeight="1">
      <c r="A1475" s="2"/>
    </row>
    <row r="1476" ht="15" customHeight="1">
      <c r="A1476" s="2"/>
    </row>
    <row r="1477" ht="15" customHeight="1">
      <c r="A1477" s="2"/>
    </row>
    <row r="1478" ht="15" customHeight="1">
      <c r="A1478" s="2"/>
    </row>
    <row r="1479" ht="15" customHeight="1">
      <c r="A1479" s="2"/>
    </row>
    <row r="1480" ht="15" customHeight="1">
      <c r="A1480" s="2"/>
    </row>
    <row r="1481" ht="15" customHeight="1">
      <c r="A1481" s="2"/>
    </row>
    <row r="1482" ht="15" customHeight="1">
      <c r="A1482" s="2"/>
    </row>
    <row r="1483" ht="15" customHeight="1">
      <c r="A1483" s="2"/>
    </row>
    <row r="1484" ht="15" customHeight="1">
      <c r="A1484" s="2"/>
    </row>
    <row r="1485" ht="15" customHeight="1">
      <c r="A1485" s="2"/>
    </row>
    <row r="1486" ht="15" customHeight="1">
      <c r="A1486" s="2"/>
    </row>
    <row r="1487" ht="15" customHeight="1">
      <c r="A1487" s="2"/>
    </row>
    <row r="1488" ht="15" customHeight="1">
      <c r="A1488" s="2"/>
    </row>
    <row r="1489" ht="15" customHeight="1">
      <c r="A1489" s="2"/>
    </row>
    <row r="1490" ht="15" customHeight="1">
      <c r="A1490" s="2"/>
    </row>
    <row r="1491" ht="15" customHeight="1">
      <c r="A1491" s="2"/>
    </row>
    <row r="1492" ht="15" customHeight="1">
      <c r="A1492" s="2"/>
    </row>
    <row r="1493" ht="15" customHeight="1">
      <c r="A1493" s="2"/>
    </row>
    <row r="1494" ht="15" customHeight="1">
      <c r="A1494" s="2"/>
    </row>
    <row r="1495" ht="15" customHeight="1">
      <c r="A1495" s="2"/>
    </row>
    <row r="1496" ht="15" customHeight="1">
      <c r="A1496" s="2"/>
    </row>
    <row r="1497" ht="15" customHeight="1">
      <c r="A1497" s="2"/>
    </row>
    <row r="1498" ht="15" customHeight="1">
      <c r="A1498" s="2"/>
    </row>
    <row r="1499" ht="15" customHeight="1">
      <c r="A1499" s="2"/>
    </row>
    <row r="1500" ht="15" customHeight="1">
      <c r="A1500" s="2"/>
    </row>
    <row r="1501" ht="15" customHeight="1">
      <c r="A1501" s="2"/>
    </row>
    <row r="1502" ht="15" customHeight="1">
      <c r="A1502" s="2"/>
    </row>
    <row r="1503" ht="15" customHeight="1">
      <c r="A1503" s="2"/>
    </row>
    <row r="1504" ht="15" customHeight="1">
      <c r="A1504" s="2"/>
    </row>
    <row r="1505" ht="15" customHeight="1">
      <c r="A1505" s="2"/>
    </row>
    <row r="1506" ht="15" customHeight="1">
      <c r="A1506" s="2"/>
    </row>
    <row r="1507" ht="15" customHeight="1">
      <c r="A1507" s="2"/>
    </row>
    <row r="1508" ht="15" customHeight="1">
      <c r="A1508" s="2"/>
    </row>
    <row r="1509" ht="15" customHeight="1">
      <c r="A1509" s="2"/>
    </row>
    <row r="1510" ht="15" customHeight="1">
      <c r="A1510" s="2"/>
    </row>
    <row r="1511" ht="15" customHeight="1">
      <c r="A1511" s="2"/>
    </row>
    <row r="1512" ht="15" customHeight="1">
      <c r="A1512" s="2"/>
    </row>
    <row r="1513" ht="15" customHeight="1">
      <c r="A1513" s="2"/>
    </row>
    <row r="1514" ht="15" customHeight="1">
      <c r="A1514" s="2"/>
    </row>
    <row r="1515" ht="15" customHeight="1">
      <c r="A1515" s="2"/>
    </row>
    <row r="1516" ht="15" customHeight="1">
      <c r="A1516" s="2"/>
    </row>
    <row r="1517" ht="15" customHeight="1">
      <c r="A1517" s="2"/>
    </row>
    <row r="1518" ht="15" customHeight="1">
      <c r="A1518" s="2"/>
    </row>
    <row r="1519" ht="15" customHeight="1">
      <c r="A1519" s="2"/>
    </row>
    <row r="1520" ht="15" customHeight="1">
      <c r="A1520" s="2"/>
    </row>
    <row r="1521" ht="15" customHeight="1">
      <c r="A1521" s="2"/>
    </row>
    <row r="1522" ht="15" customHeight="1">
      <c r="A1522" s="2"/>
    </row>
    <row r="1523" ht="15" customHeight="1">
      <c r="A1523" s="2"/>
    </row>
    <row r="1524" ht="15" customHeight="1">
      <c r="A1524" s="2"/>
    </row>
    <row r="1525" ht="15" customHeight="1">
      <c r="A1525" s="2"/>
    </row>
    <row r="1526" ht="15" customHeight="1">
      <c r="A1526" s="2"/>
    </row>
    <row r="1527" ht="15" customHeight="1">
      <c r="A1527" s="2"/>
    </row>
    <row r="1528" ht="15" customHeight="1">
      <c r="A1528" s="2"/>
    </row>
    <row r="1529" ht="15" customHeight="1">
      <c r="A1529" s="2"/>
    </row>
    <row r="1530" ht="15" customHeight="1">
      <c r="A1530" s="2"/>
    </row>
    <row r="1531" ht="15" customHeight="1">
      <c r="A1531" s="2"/>
    </row>
    <row r="1532" ht="15" customHeight="1">
      <c r="A1532" s="2"/>
    </row>
    <row r="1533" ht="15" customHeight="1">
      <c r="A1533" s="2"/>
    </row>
    <row r="1534" ht="15" customHeight="1">
      <c r="A1534" s="2"/>
    </row>
    <row r="1535" ht="15" customHeight="1">
      <c r="A1535" s="2"/>
    </row>
  </sheetData>
  <sheetProtection/>
  <mergeCells count="5">
    <mergeCell ref="A1:M1"/>
    <mergeCell ref="K4:M4"/>
    <mergeCell ref="B4:D4"/>
    <mergeCell ref="E4:G4"/>
    <mergeCell ref="H4:J4"/>
  </mergeCells>
  <printOptions/>
  <pageMargins left="0.3937007874015748" right="0.3937007874015748" top="0.1968503937007874" bottom="0.15748031496062992" header="0" footer="0"/>
  <pageSetup fitToHeight="0" horizontalDpi="600" verticalDpi="600" orientation="landscape" paperSize="9" scale="72" r:id="rId1"/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26.8515625" style="2" bestFit="1" customWidth="1"/>
    <col min="2" max="2" width="13.57421875" style="1" bestFit="1" customWidth="1"/>
    <col min="3" max="3" width="11.8515625" style="1" bestFit="1" customWidth="1"/>
    <col min="4" max="4" width="14.140625" style="1" bestFit="1" customWidth="1"/>
    <col min="5" max="5" width="11.28125" style="1" bestFit="1" customWidth="1"/>
    <col min="6" max="6" width="7.00390625" style="1" bestFit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0" width="11.28125" style="1" bestFit="1" customWidth="1"/>
    <col min="11" max="11" width="6.00390625" style="1" bestFit="1" customWidth="1"/>
    <col min="12" max="12" width="14.140625" style="1" bestFit="1" customWidth="1"/>
    <col min="13" max="13" width="16.140625" style="1" customWidth="1"/>
    <col min="14" max="14" width="14.140625" style="1" bestFit="1" customWidth="1"/>
    <col min="15" max="15" width="11.28125" style="1" bestFit="1" customWidth="1"/>
    <col min="16" max="16" width="7.00390625" style="1" bestFit="1" customWidth="1"/>
    <col min="17" max="16384" width="11.421875" style="1" customWidth="1"/>
  </cols>
  <sheetData>
    <row r="1" spans="1:25" s="23" customFormat="1" ht="24.75" customHeight="1">
      <c r="A1" s="112" t="s">
        <v>172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2"/>
      <c r="R1" s="42"/>
      <c r="S1" s="42"/>
      <c r="T1" s="42"/>
      <c r="U1" s="42"/>
      <c r="V1" s="42"/>
      <c r="W1" s="42"/>
      <c r="X1" s="42"/>
      <c r="Y1" s="42"/>
    </row>
    <row r="2" spans="1:25" s="23" customFormat="1" ht="24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18" s="23" customFormat="1" ht="31.5" customHeight="1">
      <c r="A3" s="45" t="s">
        <v>272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6" s="27" customFormat="1" ht="24.75" customHeight="1">
      <c r="B4" s="98" t="s">
        <v>27</v>
      </c>
      <c r="C4" s="98"/>
      <c r="D4" s="98"/>
      <c r="E4" s="98"/>
      <c r="F4" s="98"/>
      <c r="G4" s="98" t="s">
        <v>28</v>
      </c>
      <c r="H4" s="98"/>
      <c r="I4" s="98"/>
      <c r="J4" s="98"/>
      <c r="K4" s="98"/>
      <c r="L4" s="98" t="s">
        <v>7</v>
      </c>
      <c r="M4" s="98"/>
      <c r="N4" s="98"/>
      <c r="O4" s="98"/>
      <c r="P4" s="98"/>
    </row>
    <row r="5" spans="2:16" s="27" customFormat="1" ht="52.5" customHeight="1">
      <c r="B5" s="3" t="s">
        <v>273</v>
      </c>
      <c r="C5" s="3" t="s">
        <v>9</v>
      </c>
      <c r="D5" s="3" t="s">
        <v>10</v>
      </c>
      <c r="E5" s="3" t="s">
        <v>11</v>
      </c>
      <c r="F5" s="3" t="s">
        <v>100</v>
      </c>
      <c r="G5" s="3" t="s">
        <v>12</v>
      </c>
      <c r="H5" s="3" t="s">
        <v>13</v>
      </c>
      <c r="I5" s="3" t="s">
        <v>10</v>
      </c>
      <c r="J5" s="3" t="s">
        <v>11</v>
      </c>
      <c r="K5" s="3" t="s">
        <v>100</v>
      </c>
      <c r="L5" s="3" t="s">
        <v>236</v>
      </c>
      <c r="M5" s="3" t="s">
        <v>8</v>
      </c>
      <c r="N5" s="3" t="s">
        <v>10</v>
      </c>
      <c r="O5" s="3" t="s">
        <v>11</v>
      </c>
      <c r="P5" s="3" t="s">
        <v>100</v>
      </c>
    </row>
    <row r="6" spans="1:16" s="14" customFormat="1" ht="11.25">
      <c r="A6" s="15" t="s">
        <v>103</v>
      </c>
      <c r="B6" s="65">
        <v>4</v>
      </c>
      <c r="C6" s="65">
        <v>0</v>
      </c>
      <c r="D6" s="65">
        <v>38</v>
      </c>
      <c r="E6" s="65">
        <v>29</v>
      </c>
      <c r="F6" s="65">
        <v>71</v>
      </c>
      <c r="G6" s="65">
        <v>0</v>
      </c>
      <c r="H6" s="65">
        <v>5</v>
      </c>
      <c r="I6" s="65">
        <v>0</v>
      </c>
      <c r="J6" s="65">
        <v>2</v>
      </c>
      <c r="K6" s="65">
        <v>7</v>
      </c>
      <c r="L6" s="65">
        <v>4</v>
      </c>
      <c r="M6" s="65">
        <v>5</v>
      </c>
      <c r="N6" s="65">
        <v>38</v>
      </c>
      <c r="O6" s="65">
        <v>31</v>
      </c>
      <c r="P6" s="65">
        <v>78</v>
      </c>
    </row>
    <row r="7" spans="1:16" s="14" customFormat="1" ht="11.25">
      <c r="A7" s="15" t="s">
        <v>104</v>
      </c>
      <c r="B7" s="65">
        <v>6</v>
      </c>
      <c r="C7" s="65">
        <v>14</v>
      </c>
      <c r="D7" s="65">
        <v>145</v>
      </c>
      <c r="E7" s="65">
        <v>76</v>
      </c>
      <c r="F7" s="65">
        <v>241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6</v>
      </c>
      <c r="M7" s="65">
        <v>14</v>
      </c>
      <c r="N7" s="65">
        <v>145</v>
      </c>
      <c r="O7" s="65">
        <v>76</v>
      </c>
      <c r="P7" s="65">
        <v>241</v>
      </c>
    </row>
    <row r="8" spans="1:16" s="14" customFormat="1" ht="11.25">
      <c r="A8" s="15" t="s">
        <v>105</v>
      </c>
      <c r="B8" s="65">
        <v>3</v>
      </c>
      <c r="C8" s="65">
        <v>0</v>
      </c>
      <c r="D8" s="65">
        <v>61</v>
      </c>
      <c r="E8" s="65">
        <v>52</v>
      </c>
      <c r="F8" s="65">
        <v>116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3</v>
      </c>
      <c r="M8" s="65">
        <v>0</v>
      </c>
      <c r="N8" s="65">
        <v>61</v>
      </c>
      <c r="O8" s="65">
        <v>52</v>
      </c>
      <c r="P8" s="65">
        <v>116</v>
      </c>
    </row>
    <row r="9" spans="1:16" s="14" customFormat="1" ht="11.25">
      <c r="A9" s="15" t="s">
        <v>106</v>
      </c>
      <c r="B9" s="65">
        <v>4</v>
      </c>
      <c r="C9" s="65">
        <v>0</v>
      </c>
      <c r="D9" s="65">
        <v>28</v>
      </c>
      <c r="E9" s="65">
        <v>38</v>
      </c>
      <c r="F9" s="65">
        <v>70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4</v>
      </c>
      <c r="M9" s="65">
        <v>0</v>
      </c>
      <c r="N9" s="65">
        <v>28</v>
      </c>
      <c r="O9" s="65">
        <v>38</v>
      </c>
      <c r="P9" s="65">
        <v>70</v>
      </c>
    </row>
    <row r="10" spans="1:16" s="14" customFormat="1" ht="11.25">
      <c r="A10" s="15" t="s">
        <v>107</v>
      </c>
      <c r="B10" s="65">
        <v>1</v>
      </c>
      <c r="C10" s="65">
        <v>0</v>
      </c>
      <c r="D10" s="65">
        <v>35</v>
      </c>
      <c r="E10" s="65">
        <v>35</v>
      </c>
      <c r="F10" s="65">
        <v>71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1</v>
      </c>
      <c r="M10" s="65">
        <v>0</v>
      </c>
      <c r="N10" s="65">
        <v>35</v>
      </c>
      <c r="O10" s="65">
        <v>35</v>
      </c>
      <c r="P10" s="65">
        <v>71</v>
      </c>
    </row>
    <row r="11" spans="1:16" s="14" customFormat="1" ht="11.25">
      <c r="A11" s="15" t="s">
        <v>108</v>
      </c>
      <c r="B11" s="65">
        <v>0</v>
      </c>
      <c r="C11" s="65">
        <v>3</v>
      </c>
      <c r="D11" s="65">
        <v>5</v>
      </c>
      <c r="E11" s="65">
        <v>70</v>
      </c>
      <c r="F11" s="65">
        <v>78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3</v>
      </c>
      <c r="N11" s="65">
        <v>5</v>
      </c>
      <c r="O11" s="65">
        <v>70</v>
      </c>
      <c r="P11" s="65">
        <v>78</v>
      </c>
    </row>
    <row r="12" spans="1:16" s="14" customFormat="1" ht="11.25">
      <c r="A12" s="15" t="s">
        <v>109</v>
      </c>
      <c r="B12" s="65">
        <v>2</v>
      </c>
      <c r="C12" s="65">
        <v>1</v>
      </c>
      <c r="D12" s="65">
        <v>203</v>
      </c>
      <c r="E12" s="65">
        <v>96</v>
      </c>
      <c r="F12" s="65">
        <v>302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2</v>
      </c>
      <c r="M12" s="65">
        <v>1</v>
      </c>
      <c r="N12" s="65">
        <v>203</v>
      </c>
      <c r="O12" s="65">
        <v>96</v>
      </c>
      <c r="P12" s="65">
        <v>302</v>
      </c>
    </row>
    <row r="13" spans="1:16" s="14" customFormat="1" ht="11.25">
      <c r="A13" s="15" t="s">
        <v>110</v>
      </c>
      <c r="B13" s="65">
        <v>0</v>
      </c>
      <c r="C13" s="65">
        <v>17</v>
      </c>
      <c r="D13" s="65">
        <v>76</v>
      </c>
      <c r="E13" s="65">
        <v>292</v>
      </c>
      <c r="F13" s="65">
        <v>385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17</v>
      </c>
      <c r="N13" s="65">
        <v>76</v>
      </c>
      <c r="O13" s="65">
        <v>292</v>
      </c>
      <c r="P13" s="65">
        <v>385</v>
      </c>
    </row>
    <row r="14" spans="1:16" s="14" customFormat="1" ht="11.25">
      <c r="A14" s="15" t="s">
        <v>111</v>
      </c>
      <c r="B14" s="65">
        <v>0</v>
      </c>
      <c r="C14" s="65">
        <v>0</v>
      </c>
      <c r="D14" s="65">
        <v>2</v>
      </c>
      <c r="E14" s="65">
        <v>8</v>
      </c>
      <c r="F14" s="65">
        <v>10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2</v>
      </c>
      <c r="O14" s="65">
        <v>8</v>
      </c>
      <c r="P14" s="65">
        <v>10</v>
      </c>
    </row>
    <row r="15" spans="1:16" s="14" customFormat="1" ht="11.25">
      <c r="A15" s="15" t="s">
        <v>112</v>
      </c>
      <c r="B15" s="65">
        <v>0</v>
      </c>
      <c r="C15" s="65">
        <v>0</v>
      </c>
      <c r="D15" s="65">
        <v>3</v>
      </c>
      <c r="E15" s="65">
        <v>3</v>
      </c>
      <c r="F15" s="65">
        <v>6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3</v>
      </c>
      <c r="O15" s="65">
        <v>3</v>
      </c>
      <c r="P15" s="65">
        <v>6</v>
      </c>
    </row>
    <row r="16" spans="1:16" s="14" customFormat="1" ht="11.25">
      <c r="A16" s="15" t="s">
        <v>113</v>
      </c>
      <c r="B16" s="65">
        <v>2</v>
      </c>
      <c r="C16" s="65">
        <v>1</v>
      </c>
      <c r="D16" s="65">
        <v>82</v>
      </c>
      <c r="E16" s="65">
        <v>46</v>
      </c>
      <c r="F16" s="65">
        <v>131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2</v>
      </c>
      <c r="M16" s="65">
        <v>1</v>
      </c>
      <c r="N16" s="65">
        <v>82</v>
      </c>
      <c r="O16" s="65">
        <v>46</v>
      </c>
      <c r="P16" s="65">
        <v>131</v>
      </c>
    </row>
    <row r="17" spans="1:16" s="14" customFormat="1" ht="11.25">
      <c r="A17" s="15" t="s">
        <v>114</v>
      </c>
      <c r="B17" s="65">
        <v>0</v>
      </c>
      <c r="C17" s="65">
        <v>1</v>
      </c>
      <c r="D17" s="65">
        <v>53</v>
      </c>
      <c r="E17" s="65">
        <v>72</v>
      </c>
      <c r="F17" s="65">
        <v>126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1</v>
      </c>
      <c r="N17" s="65">
        <v>53</v>
      </c>
      <c r="O17" s="65">
        <v>72</v>
      </c>
      <c r="P17" s="65">
        <v>126</v>
      </c>
    </row>
    <row r="18" spans="1:16" s="14" customFormat="1" ht="11.25">
      <c r="A18" s="15" t="s">
        <v>115</v>
      </c>
      <c r="B18" s="65">
        <v>3</v>
      </c>
      <c r="C18" s="65">
        <v>2</v>
      </c>
      <c r="D18" s="65">
        <v>31</v>
      </c>
      <c r="E18" s="65">
        <v>115</v>
      </c>
      <c r="F18" s="65">
        <v>151</v>
      </c>
      <c r="G18" s="65">
        <v>0</v>
      </c>
      <c r="H18" s="65">
        <v>1</v>
      </c>
      <c r="I18" s="65">
        <v>0</v>
      </c>
      <c r="J18" s="65">
        <v>0</v>
      </c>
      <c r="K18" s="65">
        <v>1</v>
      </c>
      <c r="L18" s="65">
        <v>3</v>
      </c>
      <c r="M18" s="65">
        <v>3</v>
      </c>
      <c r="N18" s="65">
        <v>31</v>
      </c>
      <c r="O18" s="65">
        <v>115</v>
      </c>
      <c r="P18" s="65">
        <v>152</v>
      </c>
    </row>
    <row r="19" spans="1:16" s="14" customFormat="1" ht="11.25">
      <c r="A19" s="15" t="s">
        <v>116</v>
      </c>
      <c r="B19" s="65">
        <v>2</v>
      </c>
      <c r="C19" s="65">
        <v>3</v>
      </c>
      <c r="D19" s="65">
        <v>33</v>
      </c>
      <c r="E19" s="65">
        <v>23</v>
      </c>
      <c r="F19" s="65">
        <v>61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2</v>
      </c>
      <c r="M19" s="65">
        <v>3</v>
      </c>
      <c r="N19" s="65">
        <v>33</v>
      </c>
      <c r="O19" s="65">
        <v>23</v>
      </c>
      <c r="P19" s="65">
        <v>61</v>
      </c>
    </row>
    <row r="20" spans="1:16" s="14" customFormat="1" ht="11.25">
      <c r="A20" s="15" t="s">
        <v>117</v>
      </c>
      <c r="B20" s="65">
        <v>0</v>
      </c>
      <c r="C20" s="65">
        <v>2</v>
      </c>
      <c r="D20" s="65">
        <v>162</v>
      </c>
      <c r="E20" s="65">
        <v>40</v>
      </c>
      <c r="F20" s="65">
        <v>204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2</v>
      </c>
      <c r="N20" s="65">
        <v>162</v>
      </c>
      <c r="O20" s="65">
        <v>40</v>
      </c>
      <c r="P20" s="65">
        <v>204</v>
      </c>
    </row>
    <row r="21" spans="1:16" s="14" customFormat="1" ht="11.25">
      <c r="A21" s="15" t="s">
        <v>118</v>
      </c>
      <c r="B21" s="65">
        <v>0</v>
      </c>
      <c r="C21" s="65">
        <v>0</v>
      </c>
      <c r="D21" s="65">
        <v>56</v>
      </c>
      <c r="E21" s="65">
        <v>24</v>
      </c>
      <c r="F21" s="65">
        <v>80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56</v>
      </c>
      <c r="O21" s="65">
        <v>24</v>
      </c>
      <c r="P21" s="65">
        <v>80</v>
      </c>
    </row>
    <row r="22" spans="1:16" s="14" customFormat="1" ht="11.25">
      <c r="A22" s="15" t="s">
        <v>119</v>
      </c>
      <c r="B22" s="65">
        <v>0</v>
      </c>
      <c r="C22" s="65">
        <v>0</v>
      </c>
      <c r="D22" s="65">
        <v>0</v>
      </c>
      <c r="E22" s="65">
        <v>31</v>
      </c>
      <c r="F22" s="65">
        <v>31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31</v>
      </c>
      <c r="P22" s="65">
        <v>31</v>
      </c>
    </row>
    <row r="23" spans="1:16" s="14" customFormat="1" ht="11.25">
      <c r="A23" s="15" t="s">
        <v>120</v>
      </c>
      <c r="B23" s="65">
        <v>3</v>
      </c>
      <c r="C23" s="65">
        <v>0</v>
      </c>
      <c r="D23" s="65">
        <v>10</v>
      </c>
      <c r="E23" s="65">
        <v>22</v>
      </c>
      <c r="F23" s="65">
        <v>35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3</v>
      </c>
      <c r="M23" s="65">
        <v>0</v>
      </c>
      <c r="N23" s="65">
        <v>10</v>
      </c>
      <c r="O23" s="65">
        <v>22</v>
      </c>
      <c r="P23" s="65">
        <v>35</v>
      </c>
    </row>
    <row r="24" spans="1:16" s="14" customFormat="1" ht="11.25">
      <c r="A24" s="15" t="s">
        <v>121</v>
      </c>
      <c r="B24" s="65">
        <v>0</v>
      </c>
      <c r="C24" s="65">
        <v>1</v>
      </c>
      <c r="D24" s="65">
        <v>11</v>
      </c>
      <c r="E24" s="65">
        <v>50</v>
      </c>
      <c r="F24" s="65">
        <v>62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1</v>
      </c>
      <c r="N24" s="65">
        <v>11</v>
      </c>
      <c r="O24" s="65">
        <v>50</v>
      </c>
      <c r="P24" s="65">
        <v>62</v>
      </c>
    </row>
    <row r="25" spans="1:16" s="14" customFormat="1" ht="11.25">
      <c r="A25" s="15" t="s">
        <v>122</v>
      </c>
      <c r="B25" s="65">
        <v>0</v>
      </c>
      <c r="C25" s="65">
        <v>0</v>
      </c>
      <c r="D25" s="65">
        <v>0</v>
      </c>
      <c r="E25" s="65">
        <v>11</v>
      </c>
      <c r="F25" s="65">
        <v>11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11</v>
      </c>
      <c r="P25" s="65">
        <v>11</v>
      </c>
    </row>
    <row r="26" spans="1:16" s="14" customFormat="1" ht="11.25">
      <c r="A26" s="15" t="s">
        <v>123</v>
      </c>
      <c r="B26" s="65">
        <v>0</v>
      </c>
      <c r="C26" s="65">
        <v>0</v>
      </c>
      <c r="D26" s="65">
        <v>3</v>
      </c>
      <c r="E26" s="65">
        <v>28</v>
      </c>
      <c r="F26" s="65">
        <v>31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3</v>
      </c>
      <c r="O26" s="65">
        <v>28</v>
      </c>
      <c r="P26" s="65">
        <v>31</v>
      </c>
    </row>
    <row r="27" spans="1:16" s="14" customFormat="1" ht="11.25">
      <c r="A27" s="15" t="s">
        <v>124</v>
      </c>
      <c r="B27" s="65">
        <v>0</v>
      </c>
      <c r="C27" s="65">
        <v>0</v>
      </c>
      <c r="D27" s="65">
        <v>0</v>
      </c>
      <c r="E27" s="65">
        <v>31</v>
      </c>
      <c r="F27" s="65">
        <v>31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31</v>
      </c>
      <c r="P27" s="65">
        <v>31</v>
      </c>
    </row>
    <row r="28" spans="1:16" s="14" customFormat="1" ht="11.25">
      <c r="A28" s="15" t="s">
        <v>125</v>
      </c>
      <c r="B28" s="65">
        <v>0</v>
      </c>
      <c r="C28" s="65">
        <v>0</v>
      </c>
      <c r="D28" s="65">
        <v>2</v>
      </c>
      <c r="E28" s="65">
        <v>7</v>
      </c>
      <c r="F28" s="65">
        <v>9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2</v>
      </c>
      <c r="O28" s="65">
        <v>7</v>
      </c>
      <c r="P28" s="65">
        <v>9</v>
      </c>
    </row>
    <row r="29" spans="1:16" s="14" customFormat="1" ht="11.25">
      <c r="A29" s="15" t="s">
        <v>126</v>
      </c>
      <c r="B29" s="65">
        <v>0</v>
      </c>
      <c r="C29" s="65">
        <v>1</v>
      </c>
      <c r="D29" s="65">
        <v>105</v>
      </c>
      <c r="E29" s="65">
        <v>26</v>
      </c>
      <c r="F29" s="65">
        <v>132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1</v>
      </c>
      <c r="N29" s="65">
        <v>105</v>
      </c>
      <c r="O29" s="65">
        <v>26</v>
      </c>
      <c r="P29" s="65">
        <v>132</v>
      </c>
    </row>
    <row r="30" spans="1:16" s="14" customFormat="1" ht="11.25">
      <c r="A30" s="15" t="s">
        <v>127</v>
      </c>
      <c r="B30" s="65">
        <v>0</v>
      </c>
      <c r="C30" s="65">
        <v>0</v>
      </c>
      <c r="D30" s="65">
        <v>0</v>
      </c>
      <c r="E30" s="65">
        <v>2</v>
      </c>
      <c r="F30" s="65">
        <v>2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2</v>
      </c>
      <c r="P30" s="65">
        <v>2</v>
      </c>
    </row>
    <row r="31" spans="1:16" s="14" customFormat="1" ht="11.25">
      <c r="A31" s="15" t="s">
        <v>128</v>
      </c>
      <c r="B31" s="65">
        <v>0</v>
      </c>
      <c r="C31" s="65">
        <v>0</v>
      </c>
      <c r="D31" s="65">
        <v>22</v>
      </c>
      <c r="E31" s="65">
        <v>16</v>
      </c>
      <c r="F31" s="65">
        <v>38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22</v>
      </c>
      <c r="O31" s="65">
        <v>16</v>
      </c>
      <c r="P31" s="65">
        <v>38</v>
      </c>
    </row>
    <row r="32" spans="1:16" s="14" customFormat="1" ht="11.25">
      <c r="A32" s="15" t="s">
        <v>129</v>
      </c>
      <c r="B32" s="65">
        <v>0</v>
      </c>
      <c r="C32" s="65">
        <v>0</v>
      </c>
      <c r="D32" s="65">
        <v>24</v>
      </c>
      <c r="E32" s="65">
        <v>57</v>
      </c>
      <c r="F32" s="65">
        <v>81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24</v>
      </c>
      <c r="O32" s="65">
        <v>57</v>
      </c>
      <c r="P32" s="65">
        <v>81</v>
      </c>
    </row>
    <row r="33" spans="1:16" s="14" customFormat="1" ht="11.25">
      <c r="A33" s="15" t="s">
        <v>130</v>
      </c>
      <c r="B33" s="65">
        <v>0</v>
      </c>
      <c r="C33" s="65">
        <v>0</v>
      </c>
      <c r="D33" s="65">
        <v>9</v>
      </c>
      <c r="E33" s="65">
        <v>22</v>
      </c>
      <c r="F33" s="65">
        <v>31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9</v>
      </c>
      <c r="O33" s="65">
        <v>22</v>
      </c>
      <c r="P33" s="65">
        <v>31</v>
      </c>
    </row>
    <row r="34" spans="1:16" s="14" customFormat="1" ht="11.25">
      <c r="A34" s="15" t="s">
        <v>131</v>
      </c>
      <c r="B34" s="65">
        <v>0</v>
      </c>
      <c r="C34" s="65">
        <v>0</v>
      </c>
      <c r="D34" s="65">
        <v>12</v>
      </c>
      <c r="E34" s="65">
        <v>15</v>
      </c>
      <c r="F34" s="65">
        <v>27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12</v>
      </c>
      <c r="O34" s="65">
        <v>15</v>
      </c>
      <c r="P34" s="65">
        <v>27</v>
      </c>
    </row>
    <row r="35" spans="1:16" s="14" customFormat="1" ht="11.25">
      <c r="A35" s="15" t="s">
        <v>132</v>
      </c>
      <c r="B35" s="65">
        <v>0</v>
      </c>
      <c r="C35" s="65">
        <v>1</v>
      </c>
      <c r="D35" s="65">
        <v>10</v>
      </c>
      <c r="E35" s="65">
        <v>10</v>
      </c>
      <c r="F35" s="65">
        <v>21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1</v>
      </c>
      <c r="N35" s="65">
        <v>10</v>
      </c>
      <c r="O35" s="65">
        <v>10</v>
      </c>
      <c r="P35" s="65">
        <v>21</v>
      </c>
    </row>
    <row r="36" spans="1:16" s="14" customFormat="1" ht="11.25">
      <c r="A36" s="15" t="s">
        <v>133</v>
      </c>
      <c r="B36" s="65">
        <v>66</v>
      </c>
      <c r="C36" s="65">
        <v>38</v>
      </c>
      <c r="D36" s="65">
        <v>558</v>
      </c>
      <c r="E36" s="65">
        <v>251</v>
      </c>
      <c r="F36" s="65">
        <v>913</v>
      </c>
      <c r="G36" s="65">
        <v>0</v>
      </c>
      <c r="H36" s="65">
        <v>3</v>
      </c>
      <c r="I36" s="65">
        <v>0</v>
      </c>
      <c r="J36" s="65">
        <v>2</v>
      </c>
      <c r="K36" s="65">
        <v>5</v>
      </c>
      <c r="L36" s="65">
        <v>66</v>
      </c>
      <c r="M36" s="65">
        <v>41</v>
      </c>
      <c r="N36" s="65">
        <v>558</v>
      </c>
      <c r="O36" s="65">
        <v>253</v>
      </c>
      <c r="P36" s="65">
        <v>918</v>
      </c>
    </row>
    <row r="37" spans="1:16" s="14" customFormat="1" ht="11.25">
      <c r="A37" s="15" t="s">
        <v>134</v>
      </c>
      <c r="B37" s="65">
        <v>5</v>
      </c>
      <c r="C37" s="65">
        <v>2</v>
      </c>
      <c r="D37" s="65">
        <v>85</v>
      </c>
      <c r="E37" s="65">
        <v>57</v>
      </c>
      <c r="F37" s="65">
        <v>149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5</v>
      </c>
      <c r="M37" s="65">
        <v>2</v>
      </c>
      <c r="N37" s="65">
        <v>85</v>
      </c>
      <c r="O37" s="65">
        <v>57</v>
      </c>
      <c r="P37" s="65">
        <v>149</v>
      </c>
    </row>
    <row r="38" spans="1:16" s="14" customFormat="1" ht="11.25">
      <c r="A38" s="15" t="s">
        <v>135</v>
      </c>
      <c r="B38" s="65">
        <v>1</v>
      </c>
      <c r="C38" s="65">
        <v>0</v>
      </c>
      <c r="D38" s="65">
        <v>15</v>
      </c>
      <c r="E38" s="65">
        <v>38</v>
      </c>
      <c r="F38" s="65">
        <v>54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1</v>
      </c>
      <c r="M38" s="65">
        <v>0</v>
      </c>
      <c r="N38" s="65">
        <v>15</v>
      </c>
      <c r="O38" s="65">
        <v>38</v>
      </c>
      <c r="P38" s="65">
        <v>54</v>
      </c>
    </row>
    <row r="39" spans="1:16" s="14" customFormat="1" ht="11.25">
      <c r="A39" s="15" t="s">
        <v>136</v>
      </c>
      <c r="B39" s="65">
        <v>2</v>
      </c>
      <c r="C39" s="65">
        <v>1</v>
      </c>
      <c r="D39" s="65">
        <v>78</v>
      </c>
      <c r="E39" s="65">
        <v>37</v>
      </c>
      <c r="F39" s="65">
        <v>118</v>
      </c>
      <c r="G39" s="65">
        <v>0</v>
      </c>
      <c r="H39" s="65">
        <v>0</v>
      </c>
      <c r="I39" s="65">
        <v>0</v>
      </c>
      <c r="J39" s="65">
        <v>3</v>
      </c>
      <c r="K39" s="65">
        <v>3</v>
      </c>
      <c r="L39" s="65">
        <v>2</v>
      </c>
      <c r="M39" s="65">
        <v>1</v>
      </c>
      <c r="N39" s="65">
        <v>78</v>
      </c>
      <c r="O39" s="65">
        <v>40</v>
      </c>
      <c r="P39" s="65">
        <v>121</v>
      </c>
    </row>
    <row r="40" spans="1:16" s="14" customFormat="1" ht="11.25">
      <c r="A40" s="15" t="s">
        <v>137</v>
      </c>
      <c r="B40" s="65">
        <v>3</v>
      </c>
      <c r="C40" s="65">
        <v>0</v>
      </c>
      <c r="D40" s="65">
        <v>266</v>
      </c>
      <c r="E40" s="65">
        <v>144</v>
      </c>
      <c r="F40" s="65">
        <v>413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3</v>
      </c>
      <c r="M40" s="65">
        <v>0</v>
      </c>
      <c r="N40" s="65">
        <v>266</v>
      </c>
      <c r="O40" s="65">
        <v>144</v>
      </c>
      <c r="P40" s="65">
        <v>413</v>
      </c>
    </row>
    <row r="41" spans="1:16" s="14" customFormat="1" ht="11.25">
      <c r="A41" s="15" t="s">
        <v>138</v>
      </c>
      <c r="B41" s="65">
        <v>0</v>
      </c>
      <c r="C41" s="65">
        <v>0</v>
      </c>
      <c r="D41" s="65">
        <v>40</v>
      </c>
      <c r="E41" s="65">
        <v>26</v>
      </c>
      <c r="F41" s="65">
        <v>66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40</v>
      </c>
      <c r="O41" s="65">
        <v>26</v>
      </c>
      <c r="P41" s="65">
        <v>66</v>
      </c>
    </row>
    <row r="42" spans="1:16" s="14" customFormat="1" ht="11.25">
      <c r="A42" s="15" t="s">
        <v>139</v>
      </c>
      <c r="B42" s="65">
        <v>0</v>
      </c>
      <c r="C42" s="65">
        <v>0</v>
      </c>
      <c r="D42" s="65">
        <v>78</v>
      </c>
      <c r="E42" s="65">
        <v>167</v>
      </c>
      <c r="F42" s="65">
        <v>245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78</v>
      </c>
      <c r="O42" s="65">
        <v>167</v>
      </c>
      <c r="P42" s="65">
        <v>245</v>
      </c>
    </row>
    <row r="43" spans="1:16" s="14" customFormat="1" ht="11.25">
      <c r="A43" s="15" t="s">
        <v>140</v>
      </c>
      <c r="B43" s="65">
        <v>0</v>
      </c>
      <c r="C43" s="65">
        <v>2</v>
      </c>
      <c r="D43" s="65">
        <v>3</v>
      </c>
      <c r="E43" s="65">
        <v>36</v>
      </c>
      <c r="F43" s="65">
        <v>41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2</v>
      </c>
      <c r="N43" s="65">
        <v>3</v>
      </c>
      <c r="O43" s="65">
        <v>36</v>
      </c>
      <c r="P43" s="65">
        <v>41</v>
      </c>
    </row>
    <row r="44" spans="1:16" s="14" customFormat="1" ht="11.25">
      <c r="A44" s="15" t="s">
        <v>141</v>
      </c>
      <c r="B44" s="65">
        <v>0</v>
      </c>
      <c r="C44" s="65">
        <v>1</v>
      </c>
      <c r="D44" s="65">
        <v>5</v>
      </c>
      <c r="E44" s="65">
        <v>41</v>
      </c>
      <c r="F44" s="65">
        <v>47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1</v>
      </c>
      <c r="N44" s="65">
        <v>5</v>
      </c>
      <c r="O44" s="65">
        <v>41</v>
      </c>
      <c r="P44" s="65">
        <v>47</v>
      </c>
    </row>
    <row r="45" spans="1:16" s="14" customFormat="1" ht="11.25">
      <c r="A45" s="15" t="s">
        <v>142</v>
      </c>
      <c r="B45" s="65">
        <v>0</v>
      </c>
      <c r="C45" s="65">
        <v>5</v>
      </c>
      <c r="D45" s="65">
        <v>30</v>
      </c>
      <c r="E45" s="65">
        <v>64</v>
      </c>
      <c r="F45" s="65">
        <v>99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5</v>
      </c>
      <c r="N45" s="65">
        <v>30</v>
      </c>
      <c r="O45" s="65">
        <v>64</v>
      </c>
      <c r="P45" s="65">
        <v>99</v>
      </c>
    </row>
    <row r="46" spans="1:16" s="14" customFormat="1" ht="11.25">
      <c r="A46" s="15" t="s">
        <v>143</v>
      </c>
      <c r="B46" s="65">
        <v>0</v>
      </c>
      <c r="C46" s="65">
        <v>1</v>
      </c>
      <c r="D46" s="65">
        <v>6</v>
      </c>
      <c r="E46" s="65">
        <v>33</v>
      </c>
      <c r="F46" s="65">
        <v>40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1</v>
      </c>
      <c r="N46" s="65">
        <v>6</v>
      </c>
      <c r="O46" s="65">
        <v>33</v>
      </c>
      <c r="P46" s="65">
        <v>40</v>
      </c>
    </row>
    <row r="47" spans="1:16" s="14" customFormat="1" ht="11.25">
      <c r="A47" s="15" t="s">
        <v>144</v>
      </c>
      <c r="B47" s="65">
        <v>0</v>
      </c>
      <c r="C47" s="65">
        <v>0</v>
      </c>
      <c r="D47" s="65">
        <v>12</v>
      </c>
      <c r="E47" s="65">
        <v>18</v>
      </c>
      <c r="F47" s="65">
        <v>30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12</v>
      </c>
      <c r="O47" s="65">
        <v>18</v>
      </c>
      <c r="P47" s="65">
        <v>30</v>
      </c>
    </row>
    <row r="48" spans="1:16" s="14" customFormat="1" ht="11.25">
      <c r="A48" s="15" t="s">
        <v>145</v>
      </c>
      <c r="B48" s="65">
        <v>0</v>
      </c>
      <c r="C48" s="65">
        <v>2</v>
      </c>
      <c r="D48" s="65">
        <v>17</v>
      </c>
      <c r="E48" s="65">
        <v>51</v>
      </c>
      <c r="F48" s="65">
        <v>70</v>
      </c>
      <c r="G48" s="65">
        <v>0</v>
      </c>
      <c r="H48" s="65">
        <v>1</v>
      </c>
      <c r="I48" s="65">
        <v>0</v>
      </c>
      <c r="J48" s="65">
        <v>0</v>
      </c>
      <c r="K48" s="65">
        <v>1</v>
      </c>
      <c r="L48" s="65">
        <v>0</v>
      </c>
      <c r="M48" s="65">
        <v>3</v>
      </c>
      <c r="N48" s="65">
        <v>17</v>
      </c>
      <c r="O48" s="65">
        <v>51</v>
      </c>
      <c r="P48" s="65">
        <v>71</v>
      </c>
    </row>
    <row r="49" spans="1:16" s="14" customFormat="1" ht="11.25">
      <c r="A49" s="15" t="s">
        <v>146</v>
      </c>
      <c r="B49" s="65">
        <v>7</v>
      </c>
      <c r="C49" s="65">
        <v>14</v>
      </c>
      <c r="D49" s="65">
        <v>499</v>
      </c>
      <c r="E49" s="65">
        <v>504</v>
      </c>
      <c r="F49" s="65">
        <v>1024</v>
      </c>
      <c r="G49" s="65">
        <v>0</v>
      </c>
      <c r="H49" s="65">
        <v>2</v>
      </c>
      <c r="I49" s="65">
        <v>0</v>
      </c>
      <c r="J49" s="65">
        <v>0</v>
      </c>
      <c r="K49" s="65">
        <v>2</v>
      </c>
      <c r="L49" s="65">
        <v>7</v>
      </c>
      <c r="M49" s="65">
        <v>16</v>
      </c>
      <c r="N49" s="65">
        <v>499</v>
      </c>
      <c r="O49" s="65">
        <v>504</v>
      </c>
      <c r="P49" s="65">
        <v>1026</v>
      </c>
    </row>
    <row r="50" spans="1:16" s="14" customFormat="1" ht="11.25">
      <c r="A50" s="15" t="s">
        <v>147</v>
      </c>
      <c r="B50" s="65">
        <v>4</v>
      </c>
      <c r="C50" s="65">
        <v>1</v>
      </c>
      <c r="D50" s="65">
        <v>118</v>
      </c>
      <c r="E50" s="65">
        <v>56</v>
      </c>
      <c r="F50" s="65">
        <v>179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4</v>
      </c>
      <c r="M50" s="65">
        <v>1</v>
      </c>
      <c r="N50" s="65">
        <v>118</v>
      </c>
      <c r="O50" s="65">
        <v>56</v>
      </c>
      <c r="P50" s="65">
        <v>179</v>
      </c>
    </row>
    <row r="51" spans="1:16" s="14" customFormat="1" ht="11.25">
      <c r="A51" s="15" t="s">
        <v>148</v>
      </c>
      <c r="B51" s="65">
        <v>0</v>
      </c>
      <c r="C51" s="65">
        <v>0</v>
      </c>
      <c r="D51" s="65">
        <v>22</v>
      </c>
      <c r="E51" s="65">
        <v>24</v>
      </c>
      <c r="F51" s="65">
        <v>46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22</v>
      </c>
      <c r="O51" s="65">
        <v>24</v>
      </c>
      <c r="P51" s="65">
        <v>46</v>
      </c>
    </row>
    <row r="52" spans="1:16" s="14" customFormat="1" ht="11.25">
      <c r="A52" s="15" t="s">
        <v>256</v>
      </c>
      <c r="B52" s="65">
        <v>0</v>
      </c>
      <c r="C52" s="65">
        <v>0</v>
      </c>
      <c r="D52" s="65">
        <v>2</v>
      </c>
      <c r="E52" s="65">
        <v>31</v>
      </c>
      <c r="F52" s="65">
        <v>33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2</v>
      </c>
      <c r="O52" s="65">
        <v>31</v>
      </c>
      <c r="P52" s="65">
        <v>33</v>
      </c>
    </row>
    <row r="53" spans="1:16" s="14" customFormat="1" ht="11.25">
      <c r="A53" s="15" t="s">
        <v>257</v>
      </c>
      <c r="B53" s="65">
        <v>2</v>
      </c>
      <c r="C53" s="65">
        <v>1</v>
      </c>
      <c r="D53" s="65">
        <v>13</v>
      </c>
      <c r="E53" s="65">
        <v>74</v>
      </c>
      <c r="F53" s="65">
        <v>90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2</v>
      </c>
      <c r="M53" s="65">
        <v>1</v>
      </c>
      <c r="N53" s="65">
        <v>13</v>
      </c>
      <c r="O53" s="65">
        <v>74</v>
      </c>
      <c r="P53" s="65">
        <v>90</v>
      </c>
    </row>
    <row r="54" spans="1:16" s="14" customFormat="1" ht="11.25">
      <c r="A54" s="15" t="s">
        <v>258</v>
      </c>
      <c r="B54" s="65">
        <v>11</v>
      </c>
      <c r="C54" s="65">
        <v>14</v>
      </c>
      <c r="D54" s="65">
        <v>34</v>
      </c>
      <c r="E54" s="65">
        <v>91</v>
      </c>
      <c r="F54" s="65">
        <v>150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11</v>
      </c>
      <c r="M54" s="65">
        <v>14</v>
      </c>
      <c r="N54" s="65">
        <v>34</v>
      </c>
      <c r="O54" s="65">
        <v>91</v>
      </c>
      <c r="P54" s="65">
        <v>150</v>
      </c>
    </row>
    <row r="55" spans="1:16" s="14" customFormat="1" ht="11.25">
      <c r="A55" s="15" t="s">
        <v>149</v>
      </c>
      <c r="B55" s="65">
        <v>2</v>
      </c>
      <c r="C55" s="65">
        <v>1</v>
      </c>
      <c r="D55" s="65">
        <v>13</v>
      </c>
      <c r="E55" s="65">
        <v>13</v>
      </c>
      <c r="F55" s="65">
        <v>29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2</v>
      </c>
      <c r="M55" s="65">
        <v>1</v>
      </c>
      <c r="N55" s="65">
        <v>13</v>
      </c>
      <c r="O55" s="65">
        <v>13</v>
      </c>
      <c r="P55" s="65">
        <v>29</v>
      </c>
    </row>
    <row r="56" spans="1:2" s="14" customFormat="1" ht="11.25">
      <c r="A56" s="27"/>
      <c r="B56" s="55"/>
    </row>
    <row r="57" s="14" customFormat="1" ht="11.25">
      <c r="A57" s="27"/>
    </row>
    <row r="58" spans="2:16" s="27" customFormat="1" ht="11.25">
      <c r="B58" s="48">
        <f aca="true" t="shared" si="0" ref="B58:P58">SUM(B6:B57)</f>
        <v>133</v>
      </c>
      <c r="C58" s="48">
        <f t="shared" si="0"/>
        <v>130</v>
      </c>
      <c r="D58" s="48">
        <f t="shared" si="0"/>
        <v>3115</v>
      </c>
      <c r="E58" s="48">
        <f t="shared" si="0"/>
        <v>3103</v>
      </c>
      <c r="F58" s="48">
        <f t="shared" si="0"/>
        <v>6481</v>
      </c>
      <c r="G58" s="48">
        <f t="shared" si="0"/>
        <v>0</v>
      </c>
      <c r="H58" s="48">
        <f t="shared" si="0"/>
        <v>12</v>
      </c>
      <c r="I58" s="48">
        <f t="shared" si="0"/>
        <v>0</v>
      </c>
      <c r="J58" s="48">
        <f t="shared" si="0"/>
        <v>7</v>
      </c>
      <c r="K58" s="48">
        <f t="shared" si="0"/>
        <v>19</v>
      </c>
      <c r="L58" s="48">
        <f t="shared" si="0"/>
        <v>133</v>
      </c>
      <c r="M58" s="48">
        <f t="shared" si="0"/>
        <v>142</v>
      </c>
      <c r="N58" s="48">
        <f t="shared" si="0"/>
        <v>3115</v>
      </c>
      <c r="O58" s="48">
        <f t="shared" si="0"/>
        <v>3110</v>
      </c>
      <c r="P58" s="48">
        <f t="shared" si="0"/>
        <v>6500</v>
      </c>
    </row>
  </sheetData>
  <sheetProtection/>
  <mergeCells count="4">
    <mergeCell ref="A1:P1"/>
    <mergeCell ref="B4:F4"/>
    <mergeCell ref="G4:K4"/>
    <mergeCell ref="L4:P4"/>
  </mergeCells>
  <printOptions horizontalCentered="1" verticalCentered="1"/>
  <pageMargins left="0.1968503937007874" right="0.1968503937007874" top="0.1968503937007874" bottom="0.15748031496062992" header="0" footer="0"/>
  <pageSetup fitToHeight="0" horizontalDpi="600" verticalDpi="600" orientation="landscape" paperSize="9" scale="59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28125" style="2" customWidth="1"/>
    <col min="2" max="2" width="18.7109375" style="1" bestFit="1" customWidth="1"/>
    <col min="3" max="3" width="18.140625" style="1" bestFit="1" customWidth="1"/>
    <col min="4" max="4" width="7.00390625" style="1" customWidth="1"/>
    <col min="5" max="5" width="18.7109375" style="1" bestFit="1" customWidth="1"/>
    <col min="6" max="6" width="18.140625" style="1" bestFit="1" customWidth="1"/>
    <col min="7" max="7" width="6.7109375" style="1" customWidth="1"/>
    <col min="8" max="8" width="18.7109375" style="1" bestFit="1" customWidth="1"/>
    <col min="9" max="9" width="18.140625" style="1" bestFit="1" customWidth="1"/>
    <col min="10" max="10" width="6.7109375" style="1" customWidth="1"/>
    <col min="11" max="16384" width="11.421875" style="1" customWidth="1"/>
  </cols>
  <sheetData>
    <row r="1" spans="1:11" s="23" customFormat="1" ht="13.5" customHeight="1">
      <c r="A1" s="42"/>
      <c r="B1" s="112" t="s">
        <v>214</v>
      </c>
      <c r="C1" s="112"/>
      <c r="D1" s="112"/>
      <c r="E1" s="112"/>
      <c r="F1" s="112"/>
      <c r="G1" s="112"/>
      <c r="H1" s="112"/>
      <c r="I1" s="112"/>
      <c r="J1" s="112"/>
      <c r="K1" s="66"/>
    </row>
    <row r="2" spans="1:10" s="23" customFormat="1" ht="32.25" customHeight="1">
      <c r="A2" s="45" t="s">
        <v>272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27" customFormat="1" ht="12.75" customHeight="1">
      <c r="A3" s="68"/>
      <c r="B3" s="113" t="s">
        <v>218</v>
      </c>
      <c r="C3" s="113"/>
      <c r="D3" s="113"/>
      <c r="E3" s="113" t="s">
        <v>219</v>
      </c>
      <c r="F3" s="113"/>
      <c r="G3" s="113"/>
      <c r="H3" s="113" t="s">
        <v>217</v>
      </c>
      <c r="I3" s="113"/>
      <c r="J3" s="113"/>
    </row>
    <row r="4" spans="1:10" s="27" customFormat="1" ht="22.5" customHeight="1">
      <c r="A4" s="68"/>
      <c r="B4" s="36" t="s">
        <v>215</v>
      </c>
      <c r="C4" s="36" t="s">
        <v>216</v>
      </c>
      <c r="D4" s="36" t="s">
        <v>100</v>
      </c>
      <c r="E4" s="36" t="s">
        <v>215</v>
      </c>
      <c r="F4" s="36" t="s">
        <v>216</v>
      </c>
      <c r="G4" s="36" t="s">
        <v>100</v>
      </c>
      <c r="H4" s="36" t="s">
        <v>215</v>
      </c>
      <c r="I4" s="36" t="s">
        <v>216</v>
      </c>
      <c r="J4" s="36" t="s">
        <v>100</v>
      </c>
    </row>
    <row r="5" spans="1:10" s="14" customFormat="1" ht="12.75" customHeight="1">
      <c r="A5" s="13" t="s">
        <v>103</v>
      </c>
      <c r="B5" s="65">
        <v>1</v>
      </c>
      <c r="C5" s="65">
        <v>0</v>
      </c>
      <c r="D5" s="65">
        <v>1</v>
      </c>
      <c r="E5" s="65">
        <v>0</v>
      </c>
      <c r="F5" s="65">
        <v>0</v>
      </c>
      <c r="G5" s="65">
        <v>0</v>
      </c>
      <c r="H5" s="65">
        <v>1</v>
      </c>
      <c r="I5" s="65">
        <v>0</v>
      </c>
      <c r="J5" s="65">
        <v>1</v>
      </c>
    </row>
    <row r="6" spans="1:10" s="14" customFormat="1" ht="12.75" customHeight="1">
      <c r="A6" s="13" t="s">
        <v>104</v>
      </c>
      <c r="B6" s="65">
        <v>0</v>
      </c>
      <c r="C6" s="65">
        <v>0</v>
      </c>
      <c r="D6" s="65">
        <v>0</v>
      </c>
      <c r="E6" s="65">
        <v>2</v>
      </c>
      <c r="F6" s="65">
        <v>0</v>
      </c>
      <c r="G6" s="65">
        <v>2</v>
      </c>
      <c r="H6" s="65">
        <v>2</v>
      </c>
      <c r="I6" s="65">
        <v>0</v>
      </c>
      <c r="J6" s="65">
        <v>2</v>
      </c>
    </row>
    <row r="7" spans="1:10" s="14" customFormat="1" ht="12.75" customHeight="1">
      <c r="A7" s="13" t="s">
        <v>105</v>
      </c>
      <c r="B7" s="65">
        <v>1</v>
      </c>
      <c r="C7" s="65">
        <v>0</v>
      </c>
      <c r="D7" s="65">
        <v>1</v>
      </c>
      <c r="E7" s="65">
        <v>0</v>
      </c>
      <c r="F7" s="65">
        <v>0</v>
      </c>
      <c r="G7" s="65">
        <v>0</v>
      </c>
      <c r="H7" s="65">
        <v>1</v>
      </c>
      <c r="I7" s="65">
        <v>0</v>
      </c>
      <c r="J7" s="65">
        <v>1</v>
      </c>
    </row>
    <row r="8" spans="1:10" s="14" customFormat="1" ht="12.75" customHeight="1">
      <c r="A8" s="13" t="s">
        <v>106</v>
      </c>
      <c r="B8" s="65">
        <v>1</v>
      </c>
      <c r="C8" s="65">
        <v>0</v>
      </c>
      <c r="D8" s="65">
        <v>1</v>
      </c>
      <c r="E8" s="65">
        <v>1</v>
      </c>
      <c r="F8" s="65">
        <v>0</v>
      </c>
      <c r="G8" s="65">
        <v>1</v>
      </c>
      <c r="H8" s="65">
        <v>2</v>
      </c>
      <c r="I8" s="65">
        <v>0</v>
      </c>
      <c r="J8" s="65">
        <v>2</v>
      </c>
    </row>
    <row r="9" spans="1:10" s="14" customFormat="1" ht="12.75" customHeight="1">
      <c r="A9" s="13" t="s">
        <v>107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</row>
    <row r="10" spans="1:10" s="14" customFormat="1" ht="12.75" customHeight="1">
      <c r="A10" s="13" t="s">
        <v>108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</row>
    <row r="11" spans="1:10" s="14" customFormat="1" ht="12.75" customHeight="1">
      <c r="A11" s="13" t="s">
        <v>109</v>
      </c>
      <c r="B11" s="65">
        <v>0</v>
      </c>
      <c r="C11" s="65">
        <v>0</v>
      </c>
      <c r="D11" s="65">
        <v>0</v>
      </c>
      <c r="E11" s="65">
        <v>1</v>
      </c>
      <c r="F11" s="65">
        <v>0</v>
      </c>
      <c r="G11" s="65">
        <v>1</v>
      </c>
      <c r="H11" s="65">
        <v>1</v>
      </c>
      <c r="I11" s="65">
        <v>0</v>
      </c>
      <c r="J11" s="65">
        <v>1</v>
      </c>
    </row>
    <row r="12" spans="1:10" s="14" customFormat="1" ht="12.75" customHeight="1">
      <c r="A12" s="13" t="s">
        <v>110</v>
      </c>
      <c r="B12" s="65">
        <v>0</v>
      </c>
      <c r="C12" s="65">
        <v>0</v>
      </c>
      <c r="D12" s="65">
        <v>0</v>
      </c>
      <c r="E12" s="65">
        <v>1</v>
      </c>
      <c r="F12" s="65">
        <v>0</v>
      </c>
      <c r="G12" s="65">
        <v>1</v>
      </c>
      <c r="H12" s="65">
        <v>1</v>
      </c>
      <c r="I12" s="65">
        <v>0</v>
      </c>
      <c r="J12" s="65">
        <v>1</v>
      </c>
    </row>
    <row r="13" spans="1:10" s="14" customFormat="1" ht="12.75" customHeight="1">
      <c r="A13" s="13" t="s">
        <v>111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</row>
    <row r="14" spans="1:10" s="14" customFormat="1" ht="12.75" customHeight="1">
      <c r="A14" s="13" t="s">
        <v>112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10" s="14" customFormat="1" ht="12.75" customHeight="1">
      <c r="A15" s="13" t="s">
        <v>113</v>
      </c>
      <c r="B15" s="65">
        <v>2</v>
      </c>
      <c r="C15" s="65">
        <v>0</v>
      </c>
      <c r="D15" s="65">
        <v>2</v>
      </c>
      <c r="E15" s="65">
        <v>0</v>
      </c>
      <c r="F15" s="65">
        <v>0</v>
      </c>
      <c r="G15" s="65">
        <v>0</v>
      </c>
      <c r="H15" s="65">
        <v>2</v>
      </c>
      <c r="I15" s="65">
        <v>0</v>
      </c>
      <c r="J15" s="65">
        <v>2</v>
      </c>
    </row>
    <row r="16" spans="1:10" s="14" customFormat="1" ht="12.75" customHeight="1">
      <c r="A16" s="13" t="s">
        <v>114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 s="14" customFormat="1" ht="12.75" customHeight="1">
      <c r="A17" s="13" t="s">
        <v>115</v>
      </c>
      <c r="B17" s="65">
        <v>0</v>
      </c>
      <c r="C17" s="65">
        <v>0</v>
      </c>
      <c r="D17" s="65">
        <v>0</v>
      </c>
      <c r="E17" s="65">
        <v>1</v>
      </c>
      <c r="F17" s="65">
        <v>0</v>
      </c>
      <c r="G17" s="65">
        <v>1</v>
      </c>
      <c r="H17" s="65">
        <v>1</v>
      </c>
      <c r="I17" s="65">
        <v>0</v>
      </c>
      <c r="J17" s="65">
        <v>1</v>
      </c>
    </row>
    <row r="18" spans="1:10" s="14" customFormat="1" ht="12.75" customHeight="1">
      <c r="A18" s="13" t="s">
        <v>116</v>
      </c>
      <c r="B18" s="65">
        <v>0</v>
      </c>
      <c r="C18" s="65">
        <v>0</v>
      </c>
      <c r="D18" s="65">
        <v>0</v>
      </c>
      <c r="E18" s="65">
        <v>2</v>
      </c>
      <c r="F18" s="65">
        <v>0</v>
      </c>
      <c r="G18" s="65">
        <v>2</v>
      </c>
      <c r="H18" s="65">
        <v>2</v>
      </c>
      <c r="I18" s="65">
        <v>0</v>
      </c>
      <c r="J18" s="65">
        <v>2</v>
      </c>
    </row>
    <row r="19" spans="1:10" s="14" customFormat="1" ht="12.75" customHeight="1">
      <c r="A19" s="13" t="s">
        <v>117</v>
      </c>
      <c r="B19" s="65">
        <v>0</v>
      </c>
      <c r="C19" s="65">
        <v>0</v>
      </c>
      <c r="D19" s="65">
        <v>0</v>
      </c>
      <c r="E19" s="65">
        <v>1</v>
      </c>
      <c r="F19" s="65">
        <v>0</v>
      </c>
      <c r="G19" s="65">
        <v>1</v>
      </c>
      <c r="H19" s="65">
        <v>1</v>
      </c>
      <c r="I19" s="65">
        <v>0</v>
      </c>
      <c r="J19" s="65">
        <v>1</v>
      </c>
    </row>
    <row r="20" spans="1:10" s="14" customFormat="1" ht="12.75" customHeight="1">
      <c r="A20" s="13" t="s">
        <v>118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s="14" customFormat="1" ht="12.75" customHeight="1">
      <c r="A21" s="13" t="s">
        <v>119</v>
      </c>
      <c r="B21" s="65">
        <v>0</v>
      </c>
      <c r="C21" s="65">
        <v>0</v>
      </c>
      <c r="D21" s="65">
        <v>0</v>
      </c>
      <c r="E21" s="65">
        <v>0</v>
      </c>
      <c r="F21" s="65">
        <v>1</v>
      </c>
      <c r="G21" s="65">
        <v>1</v>
      </c>
      <c r="H21" s="65">
        <v>0</v>
      </c>
      <c r="I21" s="65">
        <v>1</v>
      </c>
      <c r="J21" s="65">
        <v>1</v>
      </c>
    </row>
    <row r="22" spans="1:10" s="14" customFormat="1" ht="12.75" customHeight="1">
      <c r="A22" s="13" t="s">
        <v>120</v>
      </c>
      <c r="B22" s="65">
        <v>1</v>
      </c>
      <c r="C22" s="65">
        <v>0</v>
      </c>
      <c r="D22" s="65">
        <v>1</v>
      </c>
      <c r="E22" s="65">
        <v>1</v>
      </c>
      <c r="F22" s="65">
        <v>0</v>
      </c>
      <c r="G22" s="65">
        <v>1</v>
      </c>
      <c r="H22" s="65">
        <v>2</v>
      </c>
      <c r="I22" s="65">
        <v>0</v>
      </c>
      <c r="J22" s="65">
        <v>2</v>
      </c>
    </row>
    <row r="23" spans="1:10" s="14" customFormat="1" ht="12.75" customHeight="1">
      <c r="A23" s="13" t="s">
        <v>121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s="14" customFormat="1" ht="12.75" customHeight="1">
      <c r="A24" s="13" t="s">
        <v>122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0" s="14" customFormat="1" ht="12.75" customHeight="1">
      <c r="A25" s="13" t="s">
        <v>123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 s="14" customFormat="1" ht="12.75" customHeight="1">
      <c r="A26" s="13" t="s">
        <v>124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</row>
    <row r="27" spans="1:10" s="14" customFormat="1" ht="12.75" customHeight="1">
      <c r="A27" s="13" t="s">
        <v>125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s="14" customFormat="1" ht="12.75" customHeight="1">
      <c r="A28" s="13" t="s">
        <v>126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s="14" customFormat="1" ht="12.75" customHeight="1">
      <c r="A29" s="13" t="s">
        <v>127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s="14" customFormat="1" ht="12.75" customHeight="1">
      <c r="A30" s="13" t="s">
        <v>128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s="14" customFormat="1" ht="12.75" customHeight="1">
      <c r="A31" s="13" t="s">
        <v>129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 s="14" customFormat="1" ht="12.75" customHeight="1">
      <c r="A32" s="13" t="s">
        <v>130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10" s="14" customFormat="1" ht="12.75" customHeight="1">
      <c r="A33" s="13" t="s">
        <v>131</v>
      </c>
      <c r="B33" s="65">
        <v>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</row>
    <row r="34" spans="1:10" s="14" customFormat="1" ht="12.75" customHeight="1">
      <c r="A34" s="13" t="s">
        <v>132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</row>
    <row r="35" spans="1:10" s="14" customFormat="1" ht="12.75" customHeight="1">
      <c r="A35" s="13" t="s">
        <v>133</v>
      </c>
      <c r="B35" s="65">
        <v>5</v>
      </c>
      <c r="C35" s="65">
        <v>0</v>
      </c>
      <c r="D35" s="65">
        <v>5</v>
      </c>
      <c r="E35" s="65">
        <v>6</v>
      </c>
      <c r="F35" s="65">
        <v>1</v>
      </c>
      <c r="G35" s="65">
        <v>7</v>
      </c>
      <c r="H35" s="65">
        <v>11</v>
      </c>
      <c r="I35" s="65">
        <v>1</v>
      </c>
      <c r="J35" s="65">
        <v>12</v>
      </c>
    </row>
    <row r="36" spans="1:10" s="14" customFormat="1" ht="12.75" customHeight="1">
      <c r="A36" s="13" t="s">
        <v>134</v>
      </c>
      <c r="B36" s="6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</row>
    <row r="37" spans="1:10" s="14" customFormat="1" ht="12.75" customHeight="1">
      <c r="A37" s="13" t="s">
        <v>135</v>
      </c>
      <c r="B37" s="65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</row>
    <row r="38" spans="1:10" s="14" customFormat="1" ht="12.75" customHeight="1">
      <c r="A38" s="13" t="s">
        <v>136</v>
      </c>
      <c r="B38" s="65">
        <v>0</v>
      </c>
      <c r="C38" s="65">
        <v>1</v>
      </c>
      <c r="D38" s="65">
        <v>1</v>
      </c>
      <c r="E38" s="65">
        <v>1</v>
      </c>
      <c r="F38" s="65">
        <v>1</v>
      </c>
      <c r="G38" s="65">
        <v>2</v>
      </c>
      <c r="H38" s="65">
        <v>1</v>
      </c>
      <c r="I38" s="65">
        <v>2</v>
      </c>
      <c r="J38" s="65">
        <v>3</v>
      </c>
    </row>
    <row r="39" spans="1:10" s="14" customFormat="1" ht="12.75" customHeight="1">
      <c r="A39" s="13" t="s">
        <v>137</v>
      </c>
      <c r="B39" s="65">
        <v>1</v>
      </c>
      <c r="C39" s="65">
        <v>0</v>
      </c>
      <c r="D39" s="65">
        <v>1</v>
      </c>
      <c r="E39" s="65">
        <v>3</v>
      </c>
      <c r="F39" s="65">
        <v>1</v>
      </c>
      <c r="G39" s="65">
        <v>4</v>
      </c>
      <c r="H39" s="65">
        <v>4</v>
      </c>
      <c r="I39" s="65">
        <v>1</v>
      </c>
      <c r="J39" s="65">
        <v>5</v>
      </c>
    </row>
    <row r="40" spans="1:10" s="14" customFormat="1" ht="12.75" customHeight="1">
      <c r="A40" s="13" t="s">
        <v>138</v>
      </c>
      <c r="B40" s="65">
        <v>3</v>
      </c>
      <c r="C40" s="65">
        <v>0</v>
      </c>
      <c r="D40" s="65">
        <v>3</v>
      </c>
      <c r="E40" s="65">
        <v>0</v>
      </c>
      <c r="F40" s="65">
        <v>0</v>
      </c>
      <c r="G40" s="65">
        <v>0</v>
      </c>
      <c r="H40" s="65">
        <v>3</v>
      </c>
      <c r="I40" s="65">
        <v>0</v>
      </c>
      <c r="J40" s="65">
        <v>3</v>
      </c>
    </row>
    <row r="41" spans="1:10" s="14" customFormat="1" ht="12.75" customHeight="1">
      <c r="A41" s="13" t="s">
        <v>139</v>
      </c>
      <c r="B41" s="65">
        <v>2</v>
      </c>
      <c r="C41" s="65">
        <v>0</v>
      </c>
      <c r="D41" s="65">
        <v>2</v>
      </c>
      <c r="E41" s="65">
        <v>1</v>
      </c>
      <c r="F41" s="65">
        <v>0</v>
      </c>
      <c r="G41" s="65">
        <v>1</v>
      </c>
      <c r="H41" s="65">
        <v>3</v>
      </c>
      <c r="I41" s="65">
        <v>0</v>
      </c>
      <c r="J41" s="65">
        <v>3</v>
      </c>
    </row>
    <row r="42" spans="1:10" s="14" customFormat="1" ht="12.75" customHeight="1">
      <c r="A42" s="13" t="s">
        <v>140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</row>
    <row r="43" spans="1:10" s="14" customFormat="1" ht="12.75" customHeight="1">
      <c r="A43" s="13" t="s">
        <v>141</v>
      </c>
      <c r="B43" s="65">
        <v>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</row>
    <row r="44" spans="1:10" s="14" customFormat="1" ht="12.75" customHeight="1">
      <c r="A44" s="13" t="s">
        <v>142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</row>
    <row r="45" spans="1:10" s="14" customFormat="1" ht="12.75" customHeight="1">
      <c r="A45" s="13" t="s">
        <v>143</v>
      </c>
      <c r="B45" s="65">
        <v>0</v>
      </c>
      <c r="C45" s="65">
        <v>1</v>
      </c>
      <c r="D45" s="65">
        <v>1</v>
      </c>
      <c r="E45" s="65">
        <v>0</v>
      </c>
      <c r="F45" s="65">
        <v>0</v>
      </c>
      <c r="G45" s="65">
        <v>0</v>
      </c>
      <c r="H45" s="65">
        <v>0</v>
      </c>
      <c r="I45" s="65">
        <v>1</v>
      </c>
      <c r="J45" s="65">
        <v>1</v>
      </c>
    </row>
    <row r="46" spans="1:10" s="14" customFormat="1" ht="12.75" customHeight="1">
      <c r="A46" s="13" t="s">
        <v>144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</row>
    <row r="47" spans="1:10" s="14" customFormat="1" ht="12.75" customHeight="1">
      <c r="A47" s="13" t="s">
        <v>145</v>
      </c>
      <c r="B47" s="65">
        <v>1</v>
      </c>
      <c r="C47" s="65">
        <v>0</v>
      </c>
      <c r="D47" s="65">
        <v>1</v>
      </c>
      <c r="E47" s="65">
        <v>2</v>
      </c>
      <c r="F47" s="65">
        <v>0</v>
      </c>
      <c r="G47" s="65">
        <v>2</v>
      </c>
      <c r="H47" s="65">
        <v>3</v>
      </c>
      <c r="I47" s="65">
        <v>0</v>
      </c>
      <c r="J47" s="65">
        <v>3</v>
      </c>
    </row>
    <row r="48" spans="1:10" s="14" customFormat="1" ht="12.75" customHeight="1">
      <c r="A48" s="13" t="s">
        <v>146</v>
      </c>
      <c r="B48" s="65">
        <v>3</v>
      </c>
      <c r="C48" s="65">
        <v>0</v>
      </c>
      <c r="D48" s="65">
        <v>3</v>
      </c>
      <c r="E48" s="65">
        <v>4</v>
      </c>
      <c r="F48" s="65">
        <v>0</v>
      </c>
      <c r="G48" s="65">
        <v>4</v>
      </c>
      <c r="H48" s="65">
        <v>7</v>
      </c>
      <c r="I48" s="65">
        <v>0</v>
      </c>
      <c r="J48" s="65">
        <v>7</v>
      </c>
    </row>
    <row r="49" spans="1:10" s="14" customFormat="1" ht="12.75" customHeight="1">
      <c r="A49" s="13" t="s">
        <v>147</v>
      </c>
      <c r="B49" s="65">
        <v>2</v>
      </c>
      <c r="C49" s="65">
        <v>1</v>
      </c>
      <c r="D49" s="65">
        <v>3</v>
      </c>
      <c r="E49" s="65">
        <v>0</v>
      </c>
      <c r="F49" s="65">
        <v>0</v>
      </c>
      <c r="G49" s="65">
        <v>0</v>
      </c>
      <c r="H49" s="65">
        <v>2</v>
      </c>
      <c r="I49" s="65">
        <v>1</v>
      </c>
      <c r="J49" s="65">
        <v>3</v>
      </c>
    </row>
    <row r="50" spans="1:10" s="14" customFormat="1" ht="12.75" customHeight="1">
      <c r="A50" s="13" t="s">
        <v>148</v>
      </c>
      <c r="B50" s="65">
        <v>1</v>
      </c>
      <c r="C50" s="65">
        <v>0</v>
      </c>
      <c r="D50" s="65">
        <v>1</v>
      </c>
      <c r="E50" s="65">
        <v>2</v>
      </c>
      <c r="F50" s="65">
        <v>2</v>
      </c>
      <c r="G50" s="65">
        <v>4</v>
      </c>
      <c r="H50" s="65">
        <v>3</v>
      </c>
      <c r="I50" s="65">
        <v>2</v>
      </c>
      <c r="J50" s="65">
        <v>5</v>
      </c>
    </row>
    <row r="51" spans="1:10" s="14" customFormat="1" ht="12.75" customHeight="1">
      <c r="A51" s="13" t="s">
        <v>256</v>
      </c>
      <c r="B51" s="65">
        <v>0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</row>
    <row r="52" spans="1:10" s="14" customFormat="1" ht="12.75" customHeight="1">
      <c r="A52" s="13" t="s">
        <v>257</v>
      </c>
      <c r="B52" s="65">
        <v>0</v>
      </c>
      <c r="C52" s="65">
        <v>0</v>
      </c>
      <c r="D52" s="65">
        <v>0</v>
      </c>
      <c r="E52" s="65">
        <v>1</v>
      </c>
      <c r="F52" s="65">
        <v>0</v>
      </c>
      <c r="G52" s="65">
        <v>1</v>
      </c>
      <c r="H52" s="65">
        <v>1</v>
      </c>
      <c r="I52" s="65">
        <v>0</v>
      </c>
      <c r="J52" s="65">
        <v>1</v>
      </c>
    </row>
    <row r="53" spans="1:10" s="14" customFormat="1" ht="12.75" customHeight="1">
      <c r="A53" s="13" t="s">
        <v>258</v>
      </c>
      <c r="B53" s="65">
        <v>1</v>
      </c>
      <c r="C53" s="65">
        <v>0</v>
      </c>
      <c r="D53" s="65">
        <v>1</v>
      </c>
      <c r="E53" s="65">
        <v>1</v>
      </c>
      <c r="F53" s="65">
        <v>0</v>
      </c>
      <c r="G53" s="65">
        <v>1</v>
      </c>
      <c r="H53" s="65">
        <v>2</v>
      </c>
      <c r="I53" s="65">
        <v>0</v>
      </c>
      <c r="J53" s="65">
        <v>2</v>
      </c>
    </row>
    <row r="54" spans="1:10" s="14" customFormat="1" ht="12.75" customHeight="1">
      <c r="A54" s="13" t="s">
        <v>149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</row>
    <row r="55" s="14" customFormat="1" ht="11.25">
      <c r="A55" s="27"/>
    </row>
    <row r="56" spans="1:10" s="14" customFormat="1" ht="11.25">
      <c r="A56" s="27"/>
      <c r="B56" s="55"/>
      <c r="C56" s="55"/>
      <c r="D56" s="55"/>
      <c r="E56" s="55"/>
      <c r="F56" s="55"/>
      <c r="G56" s="55"/>
      <c r="H56" s="55"/>
      <c r="I56" s="55"/>
      <c r="J56" s="55"/>
    </row>
    <row r="57" spans="2:10" s="27" customFormat="1" ht="11.25">
      <c r="B57" s="48">
        <f aca="true" t="shared" si="0" ref="B57:J57">SUM(B5:B56)</f>
        <v>25</v>
      </c>
      <c r="C57" s="48">
        <f t="shared" si="0"/>
        <v>3</v>
      </c>
      <c r="D57" s="48">
        <f t="shared" si="0"/>
        <v>28</v>
      </c>
      <c r="E57" s="48">
        <f t="shared" si="0"/>
        <v>31</v>
      </c>
      <c r="F57" s="48">
        <f t="shared" si="0"/>
        <v>6</v>
      </c>
      <c r="G57" s="48">
        <f t="shared" si="0"/>
        <v>37</v>
      </c>
      <c r="H57" s="48">
        <f t="shared" si="0"/>
        <v>56</v>
      </c>
      <c r="I57" s="48">
        <f t="shared" si="0"/>
        <v>9</v>
      </c>
      <c r="J57" s="48">
        <f t="shared" si="0"/>
        <v>65</v>
      </c>
    </row>
  </sheetData>
  <sheetProtection/>
  <mergeCells count="4">
    <mergeCell ref="B3:D3"/>
    <mergeCell ref="E3:G3"/>
    <mergeCell ref="H3:J3"/>
    <mergeCell ref="B1:J1"/>
  </mergeCells>
  <printOptions horizontalCentered="1" verticalCentered="1"/>
  <pageMargins left="0.7874015748031497" right="0.7874015748031497" top="0.15748031496062992" bottom="0.1968503937007874" header="0" footer="0.15748031496062992"/>
  <pageSetup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4.140625" style="1" customWidth="1"/>
    <col min="2" max="4" width="19.421875" style="1" customWidth="1"/>
    <col min="5" max="16384" width="11.421875" style="1" customWidth="1"/>
  </cols>
  <sheetData>
    <row r="1" spans="1:4" s="23" customFormat="1" ht="14.25">
      <c r="A1" s="99" t="s">
        <v>92</v>
      </c>
      <c r="B1" s="99"/>
      <c r="C1" s="99"/>
      <c r="D1" s="99"/>
    </row>
    <row r="2" spans="1:4" s="23" customFormat="1" ht="14.25">
      <c r="A2" s="114" t="s">
        <v>230</v>
      </c>
      <c r="B2" s="114"/>
      <c r="C2" s="114"/>
      <c r="D2" s="114"/>
    </row>
    <row r="3" spans="1:4" s="23" customFormat="1" ht="14.25">
      <c r="A3" s="42"/>
      <c r="B3" s="42"/>
      <c r="C3" s="42"/>
      <c r="D3" s="42"/>
    </row>
    <row r="4" spans="1:4" s="23" customFormat="1" ht="28.5">
      <c r="A4" s="45" t="s">
        <v>272</v>
      </c>
      <c r="B4" s="69"/>
      <c r="C4" s="69"/>
      <c r="D4" s="69"/>
    </row>
    <row r="5" spans="1:4" ht="12.75">
      <c r="A5" s="12"/>
      <c r="B5" s="12"/>
      <c r="C5" s="12"/>
      <c r="D5" s="12"/>
    </row>
    <row r="6" spans="1:4" s="14" customFormat="1" ht="11.25">
      <c r="A6" s="70"/>
      <c r="B6" s="113" t="s">
        <v>231</v>
      </c>
      <c r="C6" s="113"/>
      <c r="D6" s="113"/>
    </row>
    <row r="7" spans="1:4" s="14" customFormat="1" ht="11.25">
      <c r="A7" s="33"/>
      <c r="B7" s="32" t="s">
        <v>218</v>
      </c>
      <c r="C7" s="32" t="s">
        <v>219</v>
      </c>
      <c r="D7" s="32" t="s">
        <v>100</v>
      </c>
    </row>
    <row r="8" spans="1:4" s="14" customFormat="1" ht="11.25">
      <c r="A8" s="15" t="s">
        <v>103</v>
      </c>
      <c r="B8" s="71">
        <v>0</v>
      </c>
      <c r="C8" s="71">
        <v>0</v>
      </c>
      <c r="D8" s="71">
        <v>0</v>
      </c>
    </row>
    <row r="9" spans="1:4" s="14" customFormat="1" ht="11.25">
      <c r="A9" s="15" t="s">
        <v>104</v>
      </c>
      <c r="B9" s="71">
        <v>1</v>
      </c>
      <c r="C9" s="71">
        <v>0</v>
      </c>
      <c r="D9" s="71">
        <v>1</v>
      </c>
    </row>
    <row r="10" spans="1:4" s="14" customFormat="1" ht="11.25">
      <c r="A10" s="15" t="s">
        <v>105</v>
      </c>
      <c r="B10" s="71">
        <v>0</v>
      </c>
      <c r="C10" s="71">
        <v>0</v>
      </c>
      <c r="D10" s="71">
        <v>0</v>
      </c>
    </row>
    <row r="11" spans="1:4" s="14" customFormat="1" ht="11.25">
      <c r="A11" s="15" t="s">
        <v>106</v>
      </c>
      <c r="B11" s="71">
        <v>1</v>
      </c>
      <c r="C11" s="71">
        <v>0</v>
      </c>
      <c r="D11" s="71">
        <v>1</v>
      </c>
    </row>
    <row r="12" spans="1:4" s="14" customFormat="1" ht="11.25">
      <c r="A12" s="15" t="s">
        <v>107</v>
      </c>
      <c r="B12" s="71">
        <v>0</v>
      </c>
      <c r="C12" s="71">
        <v>0</v>
      </c>
      <c r="D12" s="71">
        <v>0</v>
      </c>
    </row>
    <row r="13" spans="1:4" s="14" customFormat="1" ht="11.25">
      <c r="A13" s="15" t="s">
        <v>108</v>
      </c>
      <c r="B13" s="71">
        <v>0</v>
      </c>
      <c r="C13" s="71">
        <v>0</v>
      </c>
      <c r="D13" s="71">
        <v>0</v>
      </c>
    </row>
    <row r="14" spans="1:4" s="14" customFormat="1" ht="11.25">
      <c r="A14" s="15" t="s">
        <v>109</v>
      </c>
      <c r="B14" s="71">
        <v>0</v>
      </c>
      <c r="C14" s="71">
        <v>0</v>
      </c>
      <c r="D14" s="71">
        <v>0</v>
      </c>
    </row>
    <row r="15" spans="1:4" s="14" customFormat="1" ht="11.25">
      <c r="A15" s="15" t="s">
        <v>110</v>
      </c>
      <c r="B15" s="71">
        <v>0</v>
      </c>
      <c r="C15" s="71">
        <v>0</v>
      </c>
      <c r="D15" s="71">
        <v>0</v>
      </c>
    </row>
    <row r="16" spans="1:4" s="14" customFormat="1" ht="11.25">
      <c r="A16" s="15" t="s">
        <v>111</v>
      </c>
      <c r="B16" s="71">
        <v>0</v>
      </c>
      <c r="C16" s="71">
        <v>0</v>
      </c>
      <c r="D16" s="71">
        <v>0</v>
      </c>
    </row>
    <row r="17" spans="1:4" s="14" customFormat="1" ht="11.25">
      <c r="A17" s="15" t="s">
        <v>112</v>
      </c>
      <c r="B17" s="71">
        <v>0</v>
      </c>
      <c r="C17" s="71">
        <v>0</v>
      </c>
      <c r="D17" s="71">
        <v>0</v>
      </c>
    </row>
    <row r="18" spans="1:4" s="14" customFormat="1" ht="11.25">
      <c r="A18" s="15" t="s">
        <v>113</v>
      </c>
      <c r="B18" s="71">
        <v>0</v>
      </c>
      <c r="C18" s="71">
        <v>0</v>
      </c>
      <c r="D18" s="71">
        <v>0</v>
      </c>
    </row>
    <row r="19" spans="1:4" s="14" customFormat="1" ht="11.25">
      <c r="A19" s="15" t="s">
        <v>114</v>
      </c>
      <c r="B19" s="71">
        <v>1</v>
      </c>
      <c r="C19" s="71">
        <v>0</v>
      </c>
      <c r="D19" s="71">
        <v>1</v>
      </c>
    </row>
    <row r="20" spans="1:4" s="14" customFormat="1" ht="11.25">
      <c r="A20" s="15" t="s">
        <v>115</v>
      </c>
      <c r="B20" s="71">
        <v>1</v>
      </c>
      <c r="C20" s="71">
        <v>0</v>
      </c>
      <c r="D20" s="71">
        <v>1</v>
      </c>
    </row>
    <row r="21" spans="1:4" s="14" customFormat="1" ht="11.25">
      <c r="A21" s="15" t="s">
        <v>116</v>
      </c>
      <c r="B21" s="71">
        <v>0</v>
      </c>
      <c r="C21" s="71">
        <v>0</v>
      </c>
      <c r="D21" s="71">
        <v>0</v>
      </c>
    </row>
    <row r="22" spans="1:4" s="14" customFormat="1" ht="11.25">
      <c r="A22" s="15" t="s">
        <v>117</v>
      </c>
      <c r="B22" s="71">
        <v>0</v>
      </c>
      <c r="C22" s="71">
        <v>0</v>
      </c>
      <c r="D22" s="71">
        <v>0</v>
      </c>
    </row>
    <row r="23" spans="1:4" s="14" customFormat="1" ht="11.25">
      <c r="A23" s="15" t="s">
        <v>118</v>
      </c>
      <c r="B23" s="71">
        <v>0</v>
      </c>
      <c r="C23" s="71">
        <v>0</v>
      </c>
      <c r="D23" s="71">
        <v>0</v>
      </c>
    </row>
    <row r="24" spans="1:4" s="14" customFormat="1" ht="11.25">
      <c r="A24" s="15" t="s">
        <v>119</v>
      </c>
      <c r="B24" s="71">
        <v>0</v>
      </c>
      <c r="C24" s="71">
        <v>0</v>
      </c>
      <c r="D24" s="71">
        <v>0</v>
      </c>
    </row>
    <row r="25" spans="1:4" s="14" customFormat="1" ht="11.25">
      <c r="A25" s="15" t="s">
        <v>120</v>
      </c>
      <c r="B25" s="71">
        <v>0</v>
      </c>
      <c r="C25" s="71">
        <v>0</v>
      </c>
      <c r="D25" s="71">
        <v>0</v>
      </c>
    </row>
    <row r="26" spans="1:4" s="14" customFormat="1" ht="11.25">
      <c r="A26" s="15" t="s">
        <v>121</v>
      </c>
      <c r="B26" s="71">
        <v>0</v>
      </c>
      <c r="C26" s="71">
        <v>0</v>
      </c>
      <c r="D26" s="71">
        <v>0</v>
      </c>
    </row>
    <row r="27" spans="1:4" s="14" customFormat="1" ht="11.25">
      <c r="A27" s="15" t="s">
        <v>122</v>
      </c>
      <c r="B27" s="71">
        <v>0</v>
      </c>
      <c r="C27" s="71">
        <v>0</v>
      </c>
      <c r="D27" s="71">
        <v>0</v>
      </c>
    </row>
    <row r="28" spans="1:4" s="14" customFormat="1" ht="11.25">
      <c r="A28" s="15" t="s">
        <v>123</v>
      </c>
      <c r="B28" s="71">
        <v>0</v>
      </c>
      <c r="C28" s="71">
        <v>0</v>
      </c>
      <c r="D28" s="71">
        <v>0</v>
      </c>
    </row>
    <row r="29" spans="1:4" s="14" customFormat="1" ht="11.25">
      <c r="A29" s="15" t="s">
        <v>124</v>
      </c>
      <c r="B29" s="71">
        <v>0</v>
      </c>
      <c r="C29" s="71">
        <v>0</v>
      </c>
      <c r="D29" s="71">
        <v>0</v>
      </c>
    </row>
    <row r="30" spans="1:4" s="14" customFormat="1" ht="11.25">
      <c r="A30" s="15" t="s">
        <v>125</v>
      </c>
      <c r="B30" s="71">
        <v>0</v>
      </c>
      <c r="C30" s="71">
        <v>0</v>
      </c>
      <c r="D30" s="71">
        <v>0</v>
      </c>
    </row>
    <row r="31" spans="1:4" s="14" customFormat="1" ht="11.25">
      <c r="A31" s="15" t="s">
        <v>126</v>
      </c>
      <c r="B31" s="71">
        <v>0</v>
      </c>
      <c r="C31" s="71">
        <v>0</v>
      </c>
      <c r="D31" s="71">
        <v>0</v>
      </c>
    </row>
    <row r="32" spans="1:4" s="14" customFormat="1" ht="11.25">
      <c r="A32" s="15" t="s">
        <v>127</v>
      </c>
      <c r="B32" s="71">
        <v>0</v>
      </c>
      <c r="C32" s="71">
        <v>0</v>
      </c>
      <c r="D32" s="71">
        <v>0</v>
      </c>
    </row>
    <row r="33" spans="1:4" s="14" customFormat="1" ht="11.25">
      <c r="A33" s="15" t="s">
        <v>128</v>
      </c>
      <c r="B33" s="71">
        <v>0</v>
      </c>
      <c r="C33" s="71">
        <v>0</v>
      </c>
      <c r="D33" s="71">
        <v>0</v>
      </c>
    </row>
    <row r="34" spans="1:4" s="14" customFormat="1" ht="11.25">
      <c r="A34" s="15" t="s">
        <v>129</v>
      </c>
      <c r="B34" s="71">
        <v>0</v>
      </c>
      <c r="C34" s="71">
        <v>0</v>
      </c>
      <c r="D34" s="71">
        <v>0</v>
      </c>
    </row>
    <row r="35" spans="1:4" s="14" customFormat="1" ht="11.25">
      <c r="A35" s="15" t="s">
        <v>130</v>
      </c>
      <c r="B35" s="71">
        <v>0</v>
      </c>
      <c r="C35" s="71">
        <v>0</v>
      </c>
      <c r="D35" s="71">
        <v>0</v>
      </c>
    </row>
    <row r="36" spans="1:4" s="14" customFormat="1" ht="11.25">
      <c r="A36" s="15" t="s">
        <v>131</v>
      </c>
      <c r="B36" s="71">
        <v>0</v>
      </c>
      <c r="C36" s="71">
        <v>0</v>
      </c>
      <c r="D36" s="71">
        <v>0</v>
      </c>
    </row>
    <row r="37" spans="1:4" s="14" customFormat="1" ht="11.25">
      <c r="A37" s="15" t="s">
        <v>132</v>
      </c>
      <c r="B37" s="71">
        <v>0</v>
      </c>
      <c r="C37" s="71">
        <v>0</v>
      </c>
      <c r="D37" s="71">
        <v>0</v>
      </c>
    </row>
    <row r="38" spans="1:4" s="14" customFormat="1" ht="11.25">
      <c r="A38" s="15" t="s">
        <v>133</v>
      </c>
      <c r="B38" s="71">
        <v>0</v>
      </c>
      <c r="C38" s="71">
        <v>0</v>
      </c>
      <c r="D38" s="71">
        <v>0</v>
      </c>
    </row>
    <row r="39" spans="1:4" s="14" customFormat="1" ht="11.25">
      <c r="A39" s="15" t="s">
        <v>134</v>
      </c>
      <c r="B39" s="71">
        <v>0</v>
      </c>
      <c r="C39" s="71">
        <v>0</v>
      </c>
      <c r="D39" s="71">
        <v>0</v>
      </c>
    </row>
    <row r="40" spans="1:4" s="14" customFormat="1" ht="11.25">
      <c r="A40" s="15" t="s">
        <v>135</v>
      </c>
      <c r="B40" s="71">
        <v>1</v>
      </c>
      <c r="C40" s="71">
        <v>0</v>
      </c>
      <c r="D40" s="71">
        <v>1</v>
      </c>
    </row>
    <row r="41" spans="1:4" s="14" customFormat="1" ht="11.25">
      <c r="A41" s="15" t="s">
        <v>136</v>
      </c>
      <c r="B41" s="71">
        <v>0</v>
      </c>
      <c r="C41" s="71">
        <v>0</v>
      </c>
      <c r="D41" s="71">
        <v>0</v>
      </c>
    </row>
    <row r="42" spans="1:4" s="14" customFormat="1" ht="11.25">
      <c r="A42" s="15" t="s">
        <v>137</v>
      </c>
      <c r="B42" s="71">
        <v>0</v>
      </c>
      <c r="C42" s="71">
        <v>0</v>
      </c>
      <c r="D42" s="71">
        <v>0</v>
      </c>
    </row>
    <row r="43" spans="1:4" s="14" customFormat="1" ht="11.25">
      <c r="A43" s="15" t="s">
        <v>138</v>
      </c>
      <c r="B43" s="71">
        <v>0</v>
      </c>
      <c r="C43" s="71">
        <v>0</v>
      </c>
      <c r="D43" s="71">
        <v>0</v>
      </c>
    </row>
    <row r="44" spans="1:4" s="14" customFormat="1" ht="11.25">
      <c r="A44" s="15" t="s">
        <v>139</v>
      </c>
      <c r="B44" s="71">
        <v>1</v>
      </c>
      <c r="C44" s="71">
        <v>0</v>
      </c>
      <c r="D44" s="71">
        <v>1</v>
      </c>
    </row>
    <row r="45" spans="1:4" s="14" customFormat="1" ht="11.25">
      <c r="A45" s="15" t="s">
        <v>140</v>
      </c>
      <c r="B45" s="71">
        <v>0</v>
      </c>
      <c r="C45" s="71">
        <v>0</v>
      </c>
      <c r="D45" s="71">
        <v>0</v>
      </c>
    </row>
    <row r="46" spans="1:4" s="14" customFormat="1" ht="11.25">
      <c r="A46" s="15" t="s">
        <v>141</v>
      </c>
      <c r="B46" s="71">
        <v>0</v>
      </c>
      <c r="C46" s="71">
        <v>0</v>
      </c>
      <c r="D46" s="71">
        <v>0</v>
      </c>
    </row>
    <row r="47" spans="1:4" s="14" customFormat="1" ht="11.25">
      <c r="A47" s="15" t="s">
        <v>142</v>
      </c>
      <c r="B47" s="71">
        <v>0</v>
      </c>
      <c r="C47" s="71">
        <v>0</v>
      </c>
      <c r="D47" s="71">
        <v>0</v>
      </c>
    </row>
    <row r="48" spans="1:4" s="14" customFormat="1" ht="11.25">
      <c r="A48" s="15" t="s">
        <v>143</v>
      </c>
      <c r="B48" s="71">
        <v>0</v>
      </c>
      <c r="C48" s="71">
        <v>0</v>
      </c>
      <c r="D48" s="71">
        <v>0</v>
      </c>
    </row>
    <row r="49" spans="1:4" s="14" customFormat="1" ht="11.25">
      <c r="A49" s="15" t="s">
        <v>144</v>
      </c>
      <c r="B49" s="71">
        <v>0</v>
      </c>
      <c r="C49" s="71">
        <v>0</v>
      </c>
      <c r="D49" s="71">
        <v>0</v>
      </c>
    </row>
    <row r="50" spans="1:4" s="14" customFormat="1" ht="11.25">
      <c r="A50" s="15" t="s">
        <v>145</v>
      </c>
      <c r="B50" s="71">
        <v>0</v>
      </c>
      <c r="C50" s="71">
        <v>0</v>
      </c>
      <c r="D50" s="71">
        <v>0</v>
      </c>
    </row>
    <row r="51" spans="1:4" s="14" customFormat="1" ht="11.25">
      <c r="A51" s="15" t="s">
        <v>146</v>
      </c>
      <c r="B51" s="71">
        <v>3</v>
      </c>
      <c r="C51" s="71">
        <v>0</v>
      </c>
      <c r="D51" s="71">
        <v>3</v>
      </c>
    </row>
    <row r="52" spans="1:4" s="14" customFormat="1" ht="11.25">
      <c r="A52" s="15" t="s">
        <v>147</v>
      </c>
      <c r="B52" s="71">
        <v>0</v>
      </c>
      <c r="C52" s="71">
        <v>0</v>
      </c>
      <c r="D52" s="71">
        <v>0</v>
      </c>
    </row>
    <row r="53" spans="1:4" s="14" customFormat="1" ht="11.25">
      <c r="A53" s="15" t="s">
        <v>148</v>
      </c>
      <c r="B53" s="71">
        <v>0</v>
      </c>
      <c r="C53" s="71">
        <v>0</v>
      </c>
      <c r="D53" s="71">
        <v>0</v>
      </c>
    </row>
    <row r="54" spans="1:4" s="14" customFormat="1" ht="11.25">
      <c r="A54" s="15" t="s">
        <v>256</v>
      </c>
      <c r="B54" s="71">
        <v>0</v>
      </c>
      <c r="C54" s="71">
        <v>0</v>
      </c>
      <c r="D54" s="71">
        <v>0</v>
      </c>
    </row>
    <row r="55" spans="1:4" s="14" customFormat="1" ht="11.25">
      <c r="A55" s="15" t="s">
        <v>257</v>
      </c>
      <c r="B55" s="71">
        <v>0</v>
      </c>
      <c r="C55" s="71">
        <v>0</v>
      </c>
      <c r="D55" s="71">
        <v>0</v>
      </c>
    </row>
    <row r="56" spans="1:4" s="14" customFormat="1" ht="11.25">
      <c r="A56" s="15" t="s">
        <v>258</v>
      </c>
      <c r="B56" s="71">
        <v>0</v>
      </c>
      <c r="C56" s="71">
        <v>0</v>
      </c>
      <c r="D56" s="71">
        <v>0</v>
      </c>
    </row>
    <row r="57" spans="1:4" s="14" customFormat="1" ht="11.25">
      <c r="A57" s="15" t="s">
        <v>149</v>
      </c>
      <c r="B57" s="71">
        <v>0</v>
      </c>
      <c r="C57" s="71">
        <v>0</v>
      </c>
      <c r="D57" s="71">
        <v>0</v>
      </c>
    </row>
    <row r="58" s="14" customFormat="1" ht="11.25"/>
    <row r="59" spans="2:4" s="27" customFormat="1" ht="11.25">
      <c r="B59" s="48">
        <f>SUM(B8:B58)</f>
        <v>9</v>
      </c>
      <c r="C59" s="48">
        <f>SUM(C8:C58)</f>
        <v>0</v>
      </c>
      <c r="D59" s="48">
        <f>SUM(D8:D58)</f>
        <v>9</v>
      </c>
    </row>
  </sheetData>
  <sheetProtection/>
  <mergeCells count="3">
    <mergeCell ref="B6:D6"/>
    <mergeCell ref="A1:D1"/>
    <mergeCell ref="A2:D2"/>
  </mergeCells>
  <printOptions horizontalCentered="1"/>
  <pageMargins left="0.31496062992125984" right="0.2362204724409449" top="0.6299212598425197" bottom="0.6692913385826772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2014-09-26T10:14:26Z</cp:lastPrinted>
  <dcterms:created xsi:type="dcterms:W3CDTF">2005-11-02T13:09:17Z</dcterms:created>
  <dcterms:modified xsi:type="dcterms:W3CDTF">2014-10-17T12:03:57Z</dcterms:modified>
  <cp:category/>
  <cp:version/>
  <cp:contentType/>
  <cp:contentStatus/>
</cp:coreProperties>
</file>